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845" firstSheet="1" activeTab="1"/>
  </bookViews>
  <sheets>
    <sheet name="Штат.расп.БГБ №3" sheetId="1" r:id="rId1"/>
    <sheet name="Штат.расп.2019" sheetId="2" r:id="rId2"/>
  </sheets>
  <definedNames>
    <definedName name="_xlnm.Print_Area" localSheetId="1">'Штат.расп.2019'!$A$1:$C$394</definedName>
    <definedName name="_xlnm.Print_Area" localSheetId="0">'Штат.расп.БГБ №3'!$A$1:$F$726</definedName>
  </definedNames>
  <calcPr fullCalcOnLoad="1" fullPrecision="0"/>
</workbook>
</file>

<file path=xl/sharedStrings.xml><?xml version="1.0" encoding="utf-8"?>
<sst xmlns="http://schemas.openxmlformats.org/spreadsheetml/2006/main" count="1286" uniqueCount="389">
  <si>
    <t>Медицинская сестра (медбрат) участковая</t>
  </si>
  <si>
    <t>Кабинет медицинской профилактики</t>
  </si>
  <si>
    <t xml:space="preserve">Медицинская сестра (медбрат) </t>
  </si>
  <si>
    <t>Рабочие</t>
  </si>
  <si>
    <t>Заведующий женской консультацией - врач-акушер-гинеколог</t>
  </si>
  <si>
    <t>Медицинская сестра (медбрат) процедурной</t>
  </si>
  <si>
    <t>Кабинет неотложной медицинской помощи</t>
  </si>
  <si>
    <t>СТАЦИОНАР</t>
  </si>
  <si>
    <t>Заведующий отделением - врач терапевт</t>
  </si>
  <si>
    <t>Заведующий отделением - врач-невролог</t>
  </si>
  <si>
    <t>Заведующий отделением - врач-кардиолог</t>
  </si>
  <si>
    <t>Заведующий отделением- врач-анестезиолог-реаниматолог</t>
  </si>
  <si>
    <t>Оператор электронно-вычислительных и вычислительных машин</t>
  </si>
  <si>
    <t>Клинико-диагностическая лаборатория</t>
  </si>
  <si>
    <t>Врач клинической лабораторной диагностики</t>
  </si>
  <si>
    <t>Медицинская сестра (медбрат) по физиотерапии</t>
  </si>
  <si>
    <t>Медицинская сестра (медбрат) по массажу</t>
  </si>
  <si>
    <t>Кухонный рабочий</t>
  </si>
  <si>
    <t>Уборщик производственных и служебных помещений</t>
  </si>
  <si>
    <t>ОБЩЕБОЛЬНИЧНЫЙ НЕМЕДИЦИНСКИЙ ПЕРСОНАЛ</t>
  </si>
  <si>
    <t>Планово-экономический отдел</t>
  </si>
  <si>
    <t>Бухгалтерия</t>
  </si>
  <si>
    <t>Отдел кадров</t>
  </si>
  <si>
    <t>Рабочий по комплексному обслуживанию и ремонту зданий</t>
  </si>
  <si>
    <t>служащие</t>
  </si>
  <si>
    <t>рабочие</t>
  </si>
  <si>
    <t>Всего по женской консультации:</t>
  </si>
  <si>
    <t>Всего по руководителям:</t>
  </si>
  <si>
    <t>Всего по общебольничному немедицинскому персоналу:</t>
  </si>
  <si>
    <t>(город Братск, жилой район Гидростроитель, улица Сосновая, дом 10)</t>
  </si>
  <si>
    <t>Утверждаю:</t>
  </si>
  <si>
    <t>Главный врач Боброва С.В.</t>
  </si>
  <si>
    <t>Областное государственное автономное учреждение здравоохранения</t>
  </si>
  <si>
    <t>" Братская городская  больница №3"</t>
  </si>
  <si>
    <t>Наименование должностей</t>
  </si>
  <si>
    <t>Всего</t>
  </si>
  <si>
    <t>в том числе</t>
  </si>
  <si>
    <t>ОМС</t>
  </si>
  <si>
    <t>Бюджет</t>
  </si>
  <si>
    <t>Внебюджет</t>
  </si>
  <si>
    <t>Заместитель главного врача по медицинской части</t>
  </si>
  <si>
    <t>Заместитель главного врача по поликлинической работе</t>
  </si>
  <si>
    <t>Заместитель главного врача по организационно-методической работе</t>
  </si>
  <si>
    <t>Заместитель главного врача по клинико-экспертной работе</t>
  </si>
  <si>
    <t>Главная медицинская сестра</t>
  </si>
  <si>
    <t>Врач-эпидемиолог</t>
  </si>
  <si>
    <t>Врач-клинический фармаколог</t>
  </si>
  <si>
    <r>
      <t>в том числе                 руководители</t>
    </r>
  </si>
  <si>
    <t xml:space="preserve">                                     врачи</t>
  </si>
  <si>
    <t xml:space="preserve">                                     средний персонал</t>
  </si>
  <si>
    <t xml:space="preserve">ПОЛИКЛИНИКА  </t>
  </si>
  <si>
    <t xml:space="preserve">Фельдшер </t>
  </si>
  <si>
    <t>Всего по кабинету доврачебной помощи:</t>
  </si>
  <si>
    <t>Заведующий отделением- врач-хирург</t>
  </si>
  <si>
    <t>Отделение первичной специализированной медико-санитарной помощи</t>
  </si>
  <si>
    <t>Кабинет врача-кардиолога</t>
  </si>
  <si>
    <t>Кабинет врача-невролога</t>
  </si>
  <si>
    <t>Кабинет врача- офтальмолога</t>
  </si>
  <si>
    <t>Кабинет врача-эндокринолога</t>
  </si>
  <si>
    <t>Кабинет врача-травматолога-ортопеда</t>
  </si>
  <si>
    <t>Кабинет врача-уролога</t>
  </si>
  <si>
    <t>Кабинет врача-хирурга</t>
  </si>
  <si>
    <t>Кабинет врача- инфекциониста</t>
  </si>
  <si>
    <t>Кабинет врача-оториноларинголога</t>
  </si>
  <si>
    <t>Кабинет врача-онколога</t>
  </si>
  <si>
    <t>Кабинет врача-дерматовенеролога</t>
  </si>
  <si>
    <t>Всего по отделению первичной специализированной медико-санитарной помощи:</t>
  </si>
  <si>
    <t xml:space="preserve"> Терапевтическое отделение </t>
  </si>
  <si>
    <t>Заведующий отделением-  врач-терапевт участковый</t>
  </si>
  <si>
    <t xml:space="preserve">Всего по  терапевтическому отделению: </t>
  </si>
  <si>
    <t xml:space="preserve">Всего по смотровому кабинету: </t>
  </si>
  <si>
    <t xml:space="preserve">Врач-терапевт </t>
  </si>
  <si>
    <t>Женская консультация</t>
  </si>
  <si>
    <t>Дневной стационар 65 коек</t>
  </si>
  <si>
    <t>Заведующий отделением-врач-терапевт</t>
  </si>
  <si>
    <t>в том числе:                             врачи</t>
  </si>
  <si>
    <t xml:space="preserve">                                                   средний медицинский персонал</t>
  </si>
  <si>
    <t>Всего по  отделению лучевой диагностики:</t>
  </si>
  <si>
    <t xml:space="preserve">                                                   младший медицинский персонал</t>
  </si>
  <si>
    <t>Врач-бактериолог</t>
  </si>
  <si>
    <t>Всего по бактериологической  лаборатории:</t>
  </si>
  <si>
    <t>Заведующий отделением - врач-физиотерапевт</t>
  </si>
  <si>
    <t>в том числе:                              врачи</t>
  </si>
  <si>
    <t>Всего по  поликлинике:</t>
  </si>
  <si>
    <t xml:space="preserve">                                                   рабочие</t>
  </si>
  <si>
    <t xml:space="preserve">ДЕТСКАЯ ПОЛИКЛИНИКА </t>
  </si>
  <si>
    <t>Заведующий поликлиникой - врач-педиатр</t>
  </si>
  <si>
    <t>Заведующий отделением - врач-педиатр участковый</t>
  </si>
  <si>
    <t>Кабинет врача-детского кардиолога</t>
  </si>
  <si>
    <t>Кабинет врача-детского хирурга</t>
  </si>
  <si>
    <t>Врач-детский хирург</t>
  </si>
  <si>
    <t>Кабинет врача-офтальмолога</t>
  </si>
  <si>
    <t>Кабинет врача-детского эндокринолога</t>
  </si>
  <si>
    <t>Кабинет врача-аллерголога-иммунолога</t>
  </si>
  <si>
    <t>Кабинет фильтр</t>
  </si>
  <si>
    <t>Работники, имеющие высшее фармацевтическое  или иное высшее образование, предоставляющие медицинские услуги</t>
  </si>
  <si>
    <t>Всего по детской поликлинике:</t>
  </si>
  <si>
    <t>Терапевтическое отделение</t>
  </si>
  <si>
    <t>Неврологическое отделение</t>
  </si>
  <si>
    <t>Всего по неврологическому отделению:</t>
  </si>
  <si>
    <t>Круглосуточный стационар 30 коек из них 15 коек для взрослых и 15 коек для детей (боксированных)</t>
  </si>
  <si>
    <t>Врач- инфекционист</t>
  </si>
  <si>
    <t>Кардиологическое отделение</t>
  </si>
  <si>
    <t>Медицинская сестра (медбрат) приёмного отделения</t>
  </si>
  <si>
    <t>Всего по приемному отделению:</t>
  </si>
  <si>
    <t>в том числе:                               врачи</t>
  </si>
  <si>
    <t>Отделение реанимации и интенсивной терапии</t>
  </si>
  <si>
    <t>Медицинская сестра (медбрат) -анестезист</t>
  </si>
  <si>
    <t>Всего по стационару:</t>
  </si>
  <si>
    <t xml:space="preserve">                                       средний медицинский персонал</t>
  </si>
  <si>
    <t xml:space="preserve">                                       младший медицинский персонал</t>
  </si>
  <si>
    <t xml:space="preserve">                         работники, имеющие высшее фармацевтическое  или иное высшее образование, предоставляющие медицинские услуги</t>
  </si>
  <si>
    <t>Всего по организационно-методическому  кабинету:</t>
  </si>
  <si>
    <t>Отделение платных медицинских услуг</t>
  </si>
  <si>
    <t>Кабинет врача-профпатолога</t>
  </si>
  <si>
    <t>Врач-профпатолог</t>
  </si>
  <si>
    <t>Кабинет врача-акушера-гинеколога</t>
  </si>
  <si>
    <t>Кабинет врача-педиатра участкового</t>
  </si>
  <si>
    <t>Кабинет врача-терапевта</t>
  </si>
  <si>
    <t>Бухгалтер 2 категории</t>
  </si>
  <si>
    <t xml:space="preserve">Ведущий бухгалтер </t>
  </si>
  <si>
    <t>Всего по отделению платных медицинских услуг:</t>
  </si>
  <si>
    <t xml:space="preserve">                                                   служащие</t>
  </si>
  <si>
    <t>Заместитель главного врача по финансово-экономической работе - начальник планово-экономического отдела</t>
  </si>
  <si>
    <t>Заместитель главного врача по хозяйственным вопросам</t>
  </si>
  <si>
    <t>Всего по планово-экономическому отделу:</t>
  </si>
  <si>
    <t>Всего по бухгалтерии:</t>
  </si>
  <si>
    <t>Всего по отделу кадров:</t>
  </si>
  <si>
    <t>Административно-хозяйственное  подразделение</t>
  </si>
  <si>
    <t xml:space="preserve">Инженер по метрологии 1 категории </t>
  </si>
  <si>
    <t>Ведущий юрисконсульт</t>
  </si>
  <si>
    <t>Гардеробщи(к)(ца)</t>
  </si>
  <si>
    <t>Лифтёр</t>
  </si>
  <si>
    <t xml:space="preserve">     руководители</t>
  </si>
  <si>
    <t xml:space="preserve">     служащие</t>
  </si>
  <si>
    <t xml:space="preserve">      рабочие</t>
  </si>
  <si>
    <t xml:space="preserve">  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</si>
  <si>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</si>
  <si>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</si>
  <si>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работники, имеющие высшее фармацевтическое или иное высшее образование, предоставляющие медицинские услуги </t>
  </si>
  <si>
    <t>( город Братск, жилой район Гидростроитель, улица Вокзальная, дом 10Б)</t>
  </si>
  <si>
    <t>(город Братск, жилой район Гидростроитель, улица Мало-Амурская, дом 71А)</t>
  </si>
  <si>
    <t xml:space="preserve">               ШТАТНОЕ РАСПИСАНИЕ</t>
  </si>
  <si>
    <t>Дезинфектор</t>
  </si>
  <si>
    <t>Отдел автоматизированных систем управления</t>
  </si>
  <si>
    <t>Специалист по охране труда</t>
  </si>
  <si>
    <t>Врач-педиатр</t>
  </si>
  <si>
    <t>Врач-акушер-гинеколог</t>
  </si>
  <si>
    <t>Врач-аллерголог-иммунолог</t>
  </si>
  <si>
    <t>Врач-невролог</t>
  </si>
  <si>
    <t>Врач по лечебной физкультуре</t>
  </si>
  <si>
    <t>Инструктор по лечебной физкультуре</t>
  </si>
  <si>
    <t>Санитарка</t>
  </si>
  <si>
    <t>Фельдшер-лаборант</t>
  </si>
  <si>
    <t>Круглосуточный стационар 45 коек</t>
  </si>
  <si>
    <t>Всего по терапевтическому отделению:</t>
  </si>
  <si>
    <t>Круглосуточный стационар 55 коек</t>
  </si>
  <si>
    <t>Буфетчица</t>
  </si>
  <si>
    <t>Врач-инфекционист</t>
  </si>
  <si>
    <t>Медицинский регистратор</t>
  </si>
  <si>
    <t>Медицинская сестра диетическая</t>
  </si>
  <si>
    <t>Врач-педиатр участковый</t>
  </si>
  <si>
    <t>Отделение медико-социальной помощи</t>
  </si>
  <si>
    <t>Всего по кабинету медицинской профилактики:</t>
  </si>
  <si>
    <t>Рентгенолаборант</t>
  </si>
  <si>
    <t>в том числе:</t>
  </si>
  <si>
    <t>Главный врач</t>
  </si>
  <si>
    <t>Помощник эпидемиолога</t>
  </si>
  <si>
    <t>Педиатрическое отделение</t>
  </si>
  <si>
    <t>Врач-травматолог-ортопед</t>
  </si>
  <si>
    <t>Врач-офтальмолог</t>
  </si>
  <si>
    <t>Врач-уролог</t>
  </si>
  <si>
    <t>Врач-физиотерапевт</t>
  </si>
  <si>
    <t>Врач-рентгенолог</t>
  </si>
  <si>
    <t>Врач функциональной диагностики</t>
  </si>
  <si>
    <t>Врач-терапевт участковый</t>
  </si>
  <si>
    <t>Врач-кардиолог</t>
  </si>
  <si>
    <t>Врач-хирург</t>
  </si>
  <si>
    <t>Врач-эндокринолог</t>
  </si>
  <si>
    <t>Врач-онколог</t>
  </si>
  <si>
    <t>Врач-терапевт</t>
  </si>
  <si>
    <t>Специалист по социальной работе</t>
  </si>
  <si>
    <t>Акушер(ка)</t>
  </si>
  <si>
    <t>Старшая акушер(ка)</t>
  </si>
  <si>
    <t>Аптека</t>
  </si>
  <si>
    <t>Консультативно-диагностическое отделение</t>
  </si>
  <si>
    <t>Итого:</t>
  </si>
  <si>
    <t>Руководители</t>
  </si>
  <si>
    <t>Врачи</t>
  </si>
  <si>
    <t>Средний медицинский персонал</t>
  </si>
  <si>
    <t xml:space="preserve">Врач-педиатр </t>
  </si>
  <si>
    <t>Логопед</t>
  </si>
  <si>
    <t>Медицинская сестра (медбрат) перевязочной</t>
  </si>
  <si>
    <t>Круглосуточный стационар 6 коек</t>
  </si>
  <si>
    <t>Врач-трансфузиолог</t>
  </si>
  <si>
    <t>Кабинет доврачебной помощи</t>
  </si>
  <si>
    <t>Младший медицинский персонал</t>
  </si>
  <si>
    <t>Лаборант</t>
  </si>
  <si>
    <t>Медицинский статистик</t>
  </si>
  <si>
    <t>Приемное отделение</t>
  </si>
  <si>
    <t>Врач приемного отделения</t>
  </si>
  <si>
    <t>Начальник отдела кадров</t>
  </si>
  <si>
    <t>Заместитель главного бухгалтера</t>
  </si>
  <si>
    <t>Агент по снабжению</t>
  </si>
  <si>
    <t>Заведующий складом</t>
  </si>
  <si>
    <t>Заведующий хозяйством</t>
  </si>
  <si>
    <t>Инженер</t>
  </si>
  <si>
    <t>Дворник</t>
  </si>
  <si>
    <t>Подсобный рабочий</t>
  </si>
  <si>
    <t>Швея</t>
  </si>
  <si>
    <t>Слесарь-сантехник</t>
  </si>
  <si>
    <t>Повар</t>
  </si>
  <si>
    <t>Главный бухгалтер</t>
  </si>
  <si>
    <t>Всего по отделению медико-социальной помощи:</t>
  </si>
  <si>
    <t>Всего по кабинету неотложной медицинской помощи:</t>
  </si>
  <si>
    <t>Врач-оториноларинголог</t>
  </si>
  <si>
    <t>Врач ультразвуковой диагностики</t>
  </si>
  <si>
    <t>Врач-анестезиолог-реаниматолог</t>
  </si>
  <si>
    <t>Физиотерапевтическое отделение</t>
  </si>
  <si>
    <t>Отделение функциональной диагностики</t>
  </si>
  <si>
    <t>Врач-эндоскопист</t>
  </si>
  <si>
    <t>Отделение ультразвуковой диагностики</t>
  </si>
  <si>
    <t>Делопроизводитель</t>
  </si>
  <si>
    <t>Водитель автомобиля</t>
  </si>
  <si>
    <t>Пищеблок</t>
  </si>
  <si>
    <t>Служащие</t>
  </si>
  <si>
    <t>Медицинская сестра (медбрат)</t>
  </si>
  <si>
    <t>Старшая медицинская сестра (медбрат)</t>
  </si>
  <si>
    <t>Всего по консультативно-диагностическому отделению:</t>
  </si>
  <si>
    <t>Процедурный кабинет</t>
  </si>
  <si>
    <t>Медицинская сестра (медбрат) стерилизационной</t>
  </si>
  <si>
    <t>Медицинская сестра (медбрат) палатная (постовая)</t>
  </si>
  <si>
    <t>Круглосуточный стационар 54 койки</t>
  </si>
  <si>
    <t>Всего по кардиологическому отделению:</t>
  </si>
  <si>
    <t>Заведующий отделением - врач -инфекционист</t>
  </si>
  <si>
    <t>Всего по педиатрическому отделению:</t>
  </si>
  <si>
    <t>Всего по регистратуре:</t>
  </si>
  <si>
    <t>Всего по процедурному кабинету:</t>
  </si>
  <si>
    <t>Эндоскопический кабинет</t>
  </si>
  <si>
    <t>Отделение лучевой диагностики</t>
  </si>
  <si>
    <t>Всего по  эндоскопическому кабинету:</t>
  </si>
  <si>
    <t>Общеполиклинический персонал</t>
  </si>
  <si>
    <t>Всего по общеполиклиническому персоналу:</t>
  </si>
  <si>
    <t>Всего по пищеблоку:</t>
  </si>
  <si>
    <t>Всего по административно-хозяйственному подразделению:</t>
  </si>
  <si>
    <t>Врач-методист</t>
  </si>
  <si>
    <t>Специалист по закупкам</t>
  </si>
  <si>
    <t>Кастелянша</t>
  </si>
  <si>
    <t>п/п</t>
  </si>
  <si>
    <t>Врач-детский эндокринолог</t>
  </si>
  <si>
    <t>Всего по отделению реанимации и интенсивной терапии:</t>
  </si>
  <si>
    <t>Всего по аптеке:</t>
  </si>
  <si>
    <t>Заведующий отделением - врач функциональной диагностики</t>
  </si>
  <si>
    <t>Всего по отделению функциональной диагностики:</t>
  </si>
  <si>
    <t>Заведующий отделением - врач ультразвуковой диагностики</t>
  </si>
  <si>
    <t>Всего по отделению ультразвуковой диагностики:</t>
  </si>
  <si>
    <t>Заведующий отделением - врач-рентгенолог</t>
  </si>
  <si>
    <t>Регистратор</t>
  </si>
  <si>
    <t>Заведующий лабораторией - врач клинической лабораторной диагностики</t>
  </si>
  <si>
    <t>Всего по клинико-диагностической лаборатории:</t>
  </si>
  <si>
    <t>Бактериологическая лаборатория</t>
  </si>
  <si>
    <t>Медицинский лабораторный техник</t>
  </si>
  <si>
    <t>Всего по физиотерапевтическому отделению:</t>
  </si>
  <si>
    <t>Ведущий экономист</t>
  </si>
  <si>
    <t>Ведущий бухгалтер</t>
  </si>
  <si>
    <t>Бухгалтер 1 категории</t>
  </si>
  <si>
    <t>Ведущий специалист по кадрам</t>
  </si>
  <si>
    <t>Ведущий программист</t>
  </si>
  <si>
    <t>Программист 1 категории</t>
  </si>
  <si>
    <t>Секретарь руководителя</t>
  </si>
  <si>
    <t>Механик</t>
  </si>
  <si>
    <t>Архивариус</t>
  </si>
  <si>
    <t>Всего по общебольничному медицинскому персоналу:</t>
  </si>
  <si>
    <t>Фельдшер</t>
  </si>
  <si>
    <t>Регистратура</t>
  </si>
  <si>
    <t>Сторож (вахтёр)</t>
  </si>
  <si>
    <t>Врач-детский кардиолог</t>
  </si>
  <si>
    <t>Санитар(ка)</t>
  </si>
  <si>
    <t>Врач-дерматовенеролог</t>
  </si>
  <si>
    <t>Смотровой кабинет</t>
  </si>
  <si>
    <t>Организационно-методический кабинет</t>
  </si>
  <si>
    <t>ОБЩЕБОЛЬНИЧНЫЙ МЕДИЦИНСКИЙ ПЕРСОНАЛ</t>
  </si>
  <si>
    <t>Всего по дневному стационару:</t>
  </si>
  <si>
    <t>Медицинская сестра медико-социальной помощи</t>
  </si>
  <si>
    <t>Ведущий психолог</t>
  </si>
  <si>
    <t>Дневной стационар женской консультации 15 коек</t>
  </si>
  <si>
    <t>Всего по дневному стационару женской консультации:</t>
  </si>
  <si>
    <t>Всего по дневному стационару на дому:</t>
  </si>
  <si>
    <t>Дневной стационар на дому 6 коек</t>
  </si>
  <si>
    <t>терапевтический профиль</t>
  </si>
  <si>
    <t>гинекологический профиль</t>
  </si>
  <si>
    <t>Кабинет здорового ребёнка</t>
  </si>
  <si>
    <t>Всего по кабинету здорового ребёнка:</t>
  </si>
  <si>
    <t>Всего по отделению организации медицинской помощи несовершеннолетним  в образовательных организациях:</t>
  </si>
  <si>
    <t>Провизор</t>
  </si>
  <si>
    <t>Ведущий системный администратор</t>
  </si>
  <si>
    <t>665714, Иркутская область, город Братск, жилой район Гидростроитель, улица Сосновая, дом 10</t>
  </si>
  <si>
    <t>Отделение организации медицинской помощи несовершеннолетним  в образовательных организациях</t>
  </si>
  <si>
    <t>работники, имеющие высшее фармацевтическое  или иное высшее образование, предоставляющие медицинские услуги</t>
  </si>
  <si>
    <t>Инфекционное отделение</t>
  </si>
  <si>
    <t xml:space="preserve">Всего по инфекционному отделению: </t>
  </si>
  <si>
    <t>Заведующий аптекой -провизор</t>
  </si>
  <si>
    <t>Всего по диагностическим отделениям:</t>
  </si>
  <si>
    <t>Всего по отделу автоматизированных систем управления:</t>
  </si>
  <si>
    <t xml:space="preserve">Специалист по  гражданской обороне </t>
  </si>
  <si>
    <t>Всего по учреждению (ОМС + бюджет):</t>
  </si>
  <si>
    <t>Всего по учреждению (ОМС + бюджет + платные услуги):</t>
  </si>
  <si>
    <r>
      <rPr>
        <sz val="12"/>
        <rFont val="Times New Roman"/>
        <family val="1"/>
      </rPr>
      <t xml:space="preserve">в том числе: </t>
    </r>
    <r>
      <rPr>
        <b/>
        <sz val="12"/>
        <rFont val="Times New Roman"/>
        <family val="1"/>
      </rPr>
      <t xml:space="preserve">                             врачи</t>
    </r>
  </si>
  <si>
    <r>
      <rPr>
        <sz val="12"/>
        <rFont val="Times New Roman"/>
        <family val="1"/>
      </rPr>
      <t xml:space="preserve">в том числе:    </t>
    </r>
    <r>
      <rPr>
        <b/>
        <sz val="12"/>
        <rFont val="Times New Roman"/>
        <family val="1"/>
      </rPr>
      <t xml:space="preserve">             врачи</t>
    </r>
  </si>
  <si>
    <r>
      <rPr>
        <sz val="12"/>
        <rFont val="Times New Roman"/>
        <family val="1"/>
      </rPr>
      <t xml:space="preserve">в том числе:  </t>
    </r>
    <r>
      <rPr>
        <b/>
        <sz val="12"/>
        <rFont val="Times New Roman"/>
        <family val="1"/>
      </rPr>
      <t xml:space="preserve">               врачи</t>
    </r>
  </si>
  <si>
    <t xml:space="preserve">                                                           средний медицинский персонал</t>
  </si>
  <si>
    <t xml:space="preserve"> служащие</t>
  </si>
  <si>
    <r>
      <rPr>
        <sz val="12"/>
        <rFont val="Times New Roman"/>
        <family val="1"/>
      </rPr>
      <t xml:space="preserve">в том числе:  </t>
    </r>
    <r>
      <rPr>
        <b/>
        <sz val="12"/>
        <rFont val="Times New Roman"/>
        <family val="1"/>
      </rPr>
      <t xml:space="preserve">                                    врачи</t>
    </r>
  </si>
  <si>
    <t>на 2017 год</t>
  </si>
  <si>
    <t>Штат в количестве 650,00 должностей</t>
  </si>
  <si>
    <t>Помощник врача-эпидемиолога</t>
  </si>
  <si>
    <t>Специалист в сфере закупок</t>
  </si>
  <si>
    <t xml:space="preserve">Специалист  гражданской обороны </t>
  </si>
  <si>
    <t>Маляр</t>
  </si>
  <si>
    <t xml:space="preserve">Младшая медицинская сестра (медбрат) по уходу за больными </t>
  </si>
  <si>
    <t>Уборщик  служебных помещений (квотируемые специализированные рабочие места для инвалидов)</t>
  </si>
  <si>
    <t>Уборщик служебных помещений (квотируемые рабочие места для несовершеннолетних)</t>
  </si>
  <si>
    <t>Уборщик служебных помещений</t>
  </si>
  <si>
    <t>Уборщик  служебных помещений</t>
  </si>
  <si>
    <t>Буфетчик(ца)</t>
  </si>
  <si>
    <t>Медицинская сестра (медбрат) приёмного отделения (приёмного покоя)</t>
  </si>
  <si>
    <t>Гардеробщик(ца)</t>
  </si>
  <si>
    <t>Врач-статистик</t>
  </si>
  <si>
    <t>Заместитель главного врача по амбулаторно-поликлинической работе</t>
  </si>
  <si>
    <t>Отдел автоматизированной системы управления</t>
  </si>
  <si>
    <t>Организационно-методический отдел</t>
  </si>
  <si>
    <t>Плотник</t>
  </si>
  <si>
    <t>Столяр</t>
  </si>
  <si>
    <t>Заведующий отделом-врач-статистик</t>
  </si>
  <si>
    <t>Начальник хозяйственного отдела</t>
  </si>
  <si>
    <t xml:space="preserve">Медицинский лабораторный техник </t>
  </si>
  <si>
    <t>Кабинет паллиативной медицинской помощи</t>
  </si>
  <si>
    <t>Врач по паллиативной медицинской помощи</t>
  </si>
  <si>
    <t>Отделение паллиативной медицинской помощи</t>
  </si>
  <si>
    <t xml:space="preserve">Заведующий отделением - врач по паллиативной медицинской помощи </t>
  </si>
  <si>
    <t>Кабинет врача-гастроэнтеролога</t>
  </si>
  <si>
    <t>Врач-гастроэнтеролог</t>
  </si>
  <si>
    <t>Выездная патронажная служба паллиативной медицинской помощи</t>
  </si>
  <si>
    <t>ДЕТСКОЕ ПОЛИКЛИНИЧЕСКОЕ ОТДЕЛЕНИЕ</t>
  </si>
  <si>
    <t>Заведующий детским поликлиническим отделением - врач-педиатр</t>
  </si>
  <si>
    <t>Профилактическое  отделение</t>
  </si>
  <si>
    <t>Кабинет  медико-социальной помощи</t>
  </si>
  <si>
    <t>Прививочный  кабинет</t>
  </si>
  <si>
    <t xml:space="preserve">Кабинет врача-педиатра участкового </t>
  </si>
  <si>
    <t>Процедурный   кабинет</t>
  </si>
  <si>
    <t>Дневной стационар  6 коек</t>
  </si>
  <si>
    <t>Дневной стационар 5 коек</t>
  </si>
  <si>
    <t>кардиологический  профиль</t>
  </si>
  <si>
    <t>неврологический  профиль</t>
  </si>
  <si>
    <t>Кабинет врача- инфекциониста по работе с больными ВИЧ-инфекцией</t>
  </si>
  <si>
    <t>Слесарь-электрик по ремонту электрооборудования</t>
  </si>
  <si>
    <t>Заведующий отделением - врач-педиатр</t>
  </si>
  <si>
    <t xml:space="preserve">Медицинская сестра (медбрат) процедурной </t>
  </si>
  <si>
    <t>Медицинская сестра (медбрат)процедурной</t>
  </si>
  <si>
    <t>Экономист</t>
  </si>
  <si>
    <t>Бухгалтер</t>
  </si>
  <si>
    <t>Специалист по кадрам</t>
  </si>
  <si>
    <t xml:space="preserve">Программист </t>
  </si>
  <si>
    <t>Системный администратор</t>
  </si>
  <si>
    <t xml:space="preserve">Юрисконсульт  </t>
  </si>
  <si>
    <t>Психолог</t>
  </si>
  <si>
    <t>Инженер по метрологии</t>
  </si>
  <si>
    <t>Отделение  медицинской профилактики</t>
  </si>
  <si>
    <t>Трансфузиологический кабинет</t>
  </si>
  <si>
    <t>Врач- трансфузиолог</t>
  </si>
  <si>
    <t>Отделение реанимации и интенсивной терапии для взрослого населения</t>
  </si>
  <si>
    <t xml:space="preserve">Бухгалтер </t>
  </si>
  <si>
    <t>Биолог</t>
  </si>
  <si>
    <t>Инструктор- методист  по лечебной физкультуре</t>
  </si>
  <si>
    <t>Заведующий отделением- врач-невролог</t>
  </si>
  <si>
    <t>Администратор</t>
  </si>
  <si>
    <t>терапевтический   профиль</t>
  </si>
  <si>
    <t xml:space="preserve">Дневной стационар женской консультации </t>
  </si>
  <si>
    <t>Наименование должности</t>
  </si>
  <si>
    <t>Дневной стационар терапевт. профиль</t>
  </si>
  <si>
    <t>+</t>
  </si>
  <si>
    <t>Статистик</t>
  </si>
  <si>
    <t>Список должностей ОГАУЗ "Братская городская больница № 3" по которым внедрены профессиональные стандарты</t>
  </si>
  <si>
    <t>Профессиональный стандарт введен в действие</t>
  </si>
  <si>
    <t>Утверждена Должностная инструкция на основе ПС</t>
  </si>
  <si>
    <t>Заведующий отдедлением - врач по медицинской профилактике</t>
  </si>
  <si>
    <t>Гериатический кабинет</t>
  </si>
  <si>
    <t>Врач-гериатр</t>
  </si>
  <si>
    <t>Медицинская сестра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</si>
</sst>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00"/>
    <numFmt numFmtId="183" formatCode="0.0%"/>
    <numFmt numFmtId="184" formatCode="#,##0.0&quot;р.&quot;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2" fontId="6" fillId="0" borderId="11" xfId="0" applyNumberFormat="1" applyFont="1" applyFill="1" applyBorder="1" applyAlignment="1" applyProtection="1">
      <alignment wrapText="1"/>
      <protection/>
    </xf>
    <xf numFmtId="2" fontId="6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182" fontId="7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righ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180" fontId="9" fillId="0" borderId="0" xfId="0" applyNumberFormat="1" applyFont="1" applyFill="1" applyBorder="1" applyAlignment="1" applyProtection="1">
      <alignment horizontal="left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2" fontId="12" fillId="0" borderId="11" xfId="0" applyNumberFormat="1" applyFont="1" applyFill="1" applyBorder="1" applyAlignment="1" applyProtection="1">
      <alignment horizontal="center"/>
      <protection/>
    </xf>
    <xf numFmtId="2" fontId="12" fillId="0" borderId="11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13" fillId="0" borderId="11" xfId="0" applyNumberFormat="1" applyFont="1" applyFill="1" applyBorder="1" applyAlignment="1" applyProtection="1">
      <alignment horizontal="left" vertical="top"/>
      <protection/>
    </xf>
    <xf numFmtId="2" fontId="12" fillId="0" borderId="12" xfId="0" applyNumberFormat="1" applyFont="1" applyFill="1" applyBorder="1" applyAlignment="1" applyProtection="1">
      <alignment horizontal="center"/>
      <protection/>
    </xf>
    <xf numFmtId="2" fontId="13" fillId="0" borderId="11" xfId="0" applyNumberFormat="1" applyFont="1" applyFill="1" applyBorder="1" applyAlignment="1" applyProtection="1">
      <alignment horizontal="center"/>
      <protection/>
    </xf>
    <xf numFmtId="2" fontId="14" fillId="0" borderId="11" xfId="0" applyNumberFormat="1" applyFont="1" applyFill="1" applyBorder="1" applyAlignment="1" applyProtection="1">
      <alignment horizontal="center" wrapText="1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2" fontId="7" fillId="0" borderId="1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5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6"/>
  <sheetViews>
    <sheetView zoomScalePageLayoutView="0" workbookViewId="0" topLeftCell="A536">
      <selection activeCell="D657" sqref="D657"/>
    </sheetView>
  </sheetViews>
  <sheetFormatPr defaultColWidth="9.00390625" defaultRowHeight="12.75"/>
  <cols>
    <col min="1" max="1" width="4.125" style="5" customWidth="1"/>
    <col min="2" max="2" width="78.125" style="4" customWidth="1"/>
    <col min="3" max="3" width="8.125" style="6" customWidth="1"/>
    <col min="4" max="4" width="7.875" style="6" customWidth="1"/>
    <col min="5" max="5" width="9.25390625" style="6" customWidth="1"/>
    <col min="6" max="6" width="14.75390625" style="7" customWidth="1"/>
    <col min="7" max="16384" width="9.125" style="5" customWidth="1"/>
  </cols>
  <sheetData>
    <row r="1" spans="1:6" ht="15.75">
      <c r="A1" s="3"/>
      <c r="C1" s="57" t="s">
        <v>30</v>
      </c>
      <c r="D1" s="57"/>
      <c r="E1" s="57"/>
      <c r="F1" s="57"/>
    </row>
    <row r="2" spans="3:6" ht="15.75">
      <c r="C2" s="58" t="s">
        <v>314</v>
      </c>
      <c r="D2" s="58"/>
      <c r="E2" s="58"/>
      <c r="F2" s="58"/>
    </row>
    <row r="4" spans="3:6" ht="15.75">
      <c r="C4" s="59" t="s">
        <v>31</v>
      </c>
      <c r="D4" s="59"/>
      <c r="E4" s="59"/>
      <c r="F4" s="59"/>
    </row>
    <row r="7" spans="1:6" ht="21.75" customHeight="1">
      <c r="A7" s="60" t="s">
        <v>142</v>
      </c>
      <c r="B7" s="60"/>
      <c r="C7" s="60"/>
      <c r="D7" s="60"/>
      <c r="E7" s="60"/>
      <c r="F7" s="60"/>
    </row>
    <row r="8" spans="1:6" ht="21.75" customHeight="1">
      <c r="A8" s="3"/>
      <c r="B8" s="60" t="s">
        <v>313</v>
      </c>
      <c r="C8" s="60"/>
      <c r="D8" s="60"/>
      <c r="E8" s="60"/>
      <c r="F8" s="60"/>
    </row>
    <row r="9" spans="1:6" ht="15.75">
      <c r="A9" s="60" t="s">
        <v>32</v>
      </c>
      <c r="B9" s="60"/>
      <c r="C9" s="60"/>
      <c r="D9" s="60"/>
      <c r="E9" s="60"/>
      <c r="F9" s="60"/>
    </row>
    <row r="10" spans="1:6" ht="15.75">
      <c r="A10" s="60" t="s">
        <v>33</v>
      </c>
      <c r="B10" s="60"/>
      <c r="C10" s="60"/>
      <c r="D10" s="60"/>
      <c r="E10" s="60"/>
      <c r="F10" s="60"/>
    </row>
    <row r="11" spans="1:6" ht="15.75">
      <c r="A11" s="65" t="s">
        <v>296</v>
      </c>
      <c r="B11" s="65"/>
      <c r="C11" s="65"/>
      <c r="D11" s="65"/>
      <c r="E11" s="65"/>
      <c r="F11" s="65"/>
    </row>
    <row r="12" ht="21" customHeight="1"/>
    <row r="13" spans="1:6" s="8" customFormat="1" ht="15.75">
      <c r="A13" s="66" t="s">
        <v>248</v>
      </c>
      <c r="B13" s="66" t="s">
        <v>34</v>
      </c>
      <c r="C13" s="68" t="s">
        <v>35</v>
      </c>
      <c r="D13" s="70" t="s">
        <v>36</v>
      </c>
      <c r="E13" s="71"/>
      <c r="F13" s="72"/>
    </row>
    <row r="14" spans="1:6" s="8" customFormat="1" ht="15.75">
      <c r="A14" s="67"/>
      <c r="B14" s="67"/>
      <c r="C14" s="69"/>
      <c r="D14" s="9" t="s">
        <v>37</v>
      </c>
      <c r="E14" s="9" t="s">
        <v>38</v>
      </c>
      <c r="F14" s="10" t="s">
        <v>39</v>
      </c>
    </row>
    <row r="15" spans="1:6" ht="15.75" customHeight="1">
      <c r="A15" s="11"/>
      <c r="B15" s="12" t="s">
        <v>281</v>
      </c>
      <c r="C15" s="13"/>
      <c r="D15" s="13"/>
      <c r="E15" s="13"/>
      <c r="F15" s="14"/>
    </row>
    <row r="16" spans="1:6" ht="16.5" customHeight="1">
      <c r="A16" s="15"/>
      <c r="B16" s="16" t="s">
        <v>187</v>
      </c>
      <c r="C16" s="17"/>
      <c r="D16" s="17"/>
      <c r="E16" s="17"/>
      <c r="F16" s="18"/>
    </row>
    <row r="17" spans="1:6" ht="15.75">
      <c r="A17" s="19">
        <v>1</v>
      </c>
      <c r="B17" s="20" t="s">
        <v>166</v>
      </c>
      <c r="C17" s="13">
        <v>1</v>
      </c>
      <c r="D17" s="13">
        <v>1</v>
      </c>
      <c r="E17" s="13"/>
      <c r="F17" s="14"/>
    </row>
    <row r="18" spans="1:6" ht="15.75">
      <c r="A18" s="19">
        <v>2</v>
      </c>
      <c r="B18" s="20" t="s">
        <v>40</v>
      </c>
      <c r="C18" s="13">
        <v>1</v>
      </c>
      <c r="D18" s="13">
        <v>1</v>
      </c>
      <c r="E18" s="13"/>
      <c r="F18" s="14"/>
    </row>
    <row r="19" spans="1:6" ht="15.75">
      <c r="A19" s="19">
        <v>3</v>
      </c>
      <c r="B19" s="20" t="s">
        <v>41</v>
      </c>
      <c r="C19" s="13">
        <v>1</v>
      </c>
      <c r="D19" s="13">
        <v>1</v>
      </c>
      <c r="E19" s="13"/>
      <c r="F19" s="14"/>
    </row>
    <row r="20" spans="1:6" ht="15.75">
      <c r="A20" s="19">
        <v>4</v>
      </c>
      <c r="B20" s="20" t="s">
        <v>42</v>
      </c>
      <c r="C20" s="13">
        <v>1</v>
      </c>
      <c r="D20" s="13">
        <v>1</v>
      </c>
      <c r="E20" s="13"/>
      <c r="F20" s="14"/>
    </row>
    <row r="21" spans="1:6" ht="15.75">
      <c r="A21" s="19">
        <v>5</v>
      </c>
      <c r="B21" s="20" t="s">
        <v>43</v>
      </c>
      <c r="C21" s="13">
        <v>1</v>
      </c>
      <c r="D21" s="13">
        <v>1</v>
      </c>
      <c r="E21" s="13"/>
      <c r="F21" s="14"/>
    </row>
    <row r="22" spans="1:6" ht="15.75">
      <c r="A22" s="19"/>
      <c r="B22" s="21" t="s">
        <v>186</v>
      </c>
      <c r="C22" s="22">
        <f>SUM(C17:C21)</f>
        <v>5</v>
      </c>
      <c r="D22" s="22">
        <f>SUM(D17:D21)</f>
        <v>5</v>
      </c>
      <c r="E22" s="22"/>
      <c r="F22" s="14"/>
    </row>
    <row r="23" spans="1:6" ht="15.75">
      <c r="A23" s="19"/>
      <c r="B23" s="21" t="s">
        <v>189</v>
      </c>
      <c r="C23" s="22"/>
      <c r="D23" s="22"/>
      <c r="E23" s="22"/>
      <c r="F23" s="14"/>
    </row>
    <row r="24" spans="1:6" ht="15.75">
      <c r="A24" s="19">
        <v>1</v>
      </c>
      <c r="B24" s="20" t="s">
        <v>44</v>
      </c>
      <c r="C24" s="13">
        <v>1</v>
      </c>
      <c r="D24" s="13">
        <v>1</v>
      </c>
      <c r="E24" s="13"/>
      <c r="F24" s="14"/>
    </row>
    <row r="25" spans="1:6" ht="15.75">
      <c r="A25" s="19"/>
      <c r="B25" s="21" t="s">
        <v>186</v>
      </c>
      <c r="C25" s="22">
        <f>SUM(C24)</f>
        <v>1</v>
      </c>
      <c r="D25" s="22">
        <f>SUM(D24)</f>
        <v>1</v>
      </c>
      <c r="E25" s="22"/>
      <c r="F25" s="14"/>
    </row>
    <row r="26" spans="1:6" ht="15.75">
      <c r="A26" s="19"/>
      <c r="B26" s="21" t="s">
        <v>27</v>
      </c>
      <c r="C26" s="22">
        <f>C22+C25</f>
        <v>6</v>
      </c>
      <c r="D26" s="22">
        <f>D22+D25</f>
        <v>6</v>
      </c>
      <c r="E26" s="22"/>
      <c r="F26" s="14"/>
    </row>
    <row r="27" spans="1:6" ht="15.75">
      <c r="A27" s="19"/>
      <c r="B27" s="21" t="s">
        <v>188</v>
      </c>
      <c r="C27" s="13"/>
      <c r="D27" s="13"/>
      <c r="E27" s="13"/>
      <c r="F27" s="14"/>
    </row>
    <row r="28" spans="1:6" ht="15.75">
      <c r="A28" s="19">
        <v>1</v>
      </c>
      <c r="B28" s="20" t="s">
        <v>45</v>
      </c>
      <c r="C28" s="13">
        <f>D28+E28+F28</f>
        <v>1</v>
      </c>
      <c r="D28" s="13">
        <v>1</v>
      </c>
      <c r="E28" s="13"/>
      <c r="F28" s="14"/>
    </row>
    <row r="29" spans="1:6" ht="15.75">
      <c r="A29" s="19">
        <v>2</v>
      </c>
      <c r="B29" s="20" t="s">
        <v>46</v>
      </c>
      <c r="C29" s="13">
        <f>D29+E29+F29</f>
        <v>0.25</v>
      </c>
      <c r="D29" s="13">
        <v>0.25</v>
      </c>
      <c r="E29" s="13"/>
      <c r="F29" s="14"/>
    </row>
    <row r="30" spans="1:6" ht="15.75">
      <c r="A30" s="19">
        <v>3</v>
      </c>
      <c r="B30" s="20" t="s">
        <v>278</v>
      </c>
      <c r="C30" s="13">
        <f>D30+E30+F30</f>
        <v>0.25</v>
      </c>
      <c r="D30" s="13">
        <v>0.25</v>
      </c>
      <c r="E30" s="13"/>
      <c r="F30" s="14"/>
    </row>
    <row r="31" spans="1:6" ht="15.75">
      <c r="A31" s="19">
        <v>4</v>
      </c>
      <c r="B31" s="20" t="s">
        <v>178</v>
      </c>
      <c r="C31" s="13">
        <f>D31+E31+F31</f>
        <v>0.5</v>
      </c>
      <c r="D31" s="13">
        <v>0.5</v>
      </c>
      <c r="E31" s="13"/>
      <c r="F31" s="14"/>
    </row>
    <row r="32" spans="1:6" ht="15.75">
      <c r="A32" s="19">
        <v>5</v>
      </c>
      <c r="B32" s="20" t="s">
        <v>177</v>
      </c>
      <c r="C32" s="13">
        <f>D32+E32+F32</f>
        <v>0.75</v>
      </c>
      <c r="D32" s="13">
        <v>0.75</v>
      </c>
      <c r="E32" s="13"/>
      <c r="F32" s="14"/>
    </row>
    <row r="33" spans="1:6" ht="15.75">
      <c r="A33" s="19"/>
      <c r="B33" s="21" t="s">
        <v>186</v>
      </c>
      <c r="C33" s="22">
        <f>SUM(C28:C32)</f>
        <v>2.75</v>
      </c>
      <c r="D33" s="22">
        <f>SUM(D28:D32)</f>
        <v>2.75</v>
      </c>
      <c r="E33" s="22"/>
      <c r="F33" s="14"/>
    </row>
    <row r="34" spans="1:6" ht="15.75">
      <c r="A34" s="19"/>
      <c r="B34" s="21" t="s">
        <v>189</v>
      </c>
      <c r="C34" s="13"/>
      <c r="D34" s="13"/>
      <c r="E34" s="13"/>
      <c r="F34" s="14"/>
    </row>
    <row r="35" spans="1:6" ht="15.75">
      <c r="A35" s="19">
        <v>1</v>
      </c>
      <c r="B35" s="20" t="s">
        <v>167</v>
      </c>
      <c r="C35" s="13">
        <f>D35+E35+F35</f>
        <v>1</v>
      </c>
      <c r="D35" s="13">
        <v>1</v>
      </c>
      <c r="E35" s="13"/>
      <c r="F35" s="14"/>
    </row>
    <row r="36" spans="1:6" ht="15.75">
      <c r="A36" s="19">
        <v>2</v>
      </c>
      <c r="B36" s="20" t="s">
        <v>160</v>
      </c>
      <c r="C36" s="13">
        <f>D36+E36+F36</f>
        <v>1</v>
      </c>
      <c r="D36" s="13">
        <v>1</v>
      </c>
      <c r="E36" s="13"/>
      <c r="F36" s="14"/>
    </row>
    <row r="37" spans="1:6" ht="15.75">
      <c r="A37" s="19">
        <v>3</v>
      </c>
      <c r="B37" s="20" t="s">
        <v>230</v>
      </c>
      <c r="C37" s="13">
        <f>D37+E37+F37</f>
        <v>5</v>
      </c>
      <c r="D37" s="13">
        <v>5</v>
      </c>
      <c r="E37" s="13"/>
      <c r="F37" s="14"/>
    </row>
    <row r="38" spans="1:6" ht="15.75">
      <c r="A38" s="19"/>
      <c r="B38" s="21" t="s">
        <v>186</v>
      </c>
      <c r="C38" s="22">
        <f>SUM(C35:C37)</f>
        <v>7</v>
      </c>
      <c r="D38" s="22">
        <f>SUM(D35:D37)</f>
        <v>7</v>
      </c>
      <c r="E38" s="22"/>
      <c r="F38" s="14"/>
    </row>
    <row r="39" spans="1:6" ht="15.75">
      <c r="A39" s="19"/>
      <c r="B39" s="21" t="s">
        <v>272</v>
      </c>
      <c r="C39" s="22">
        <f>C26+C33+C38</f>
        <v>15.75</v>
      </c>
      <c r="D39" s="22">
        <f>D26+D33+D38</f>
        <v>15.75</v>
      </c>
      <c r="E39" s="22"/>
      <c r="F39" s="14"/>
    </row>
    <row r="40" spans="1:6" ht="15.75">
      <c r="A40" s="19"/>
      <c r="B40" s="20" t="s">
        <v>47</v>
      </c>
      <c r="C40" s="13">
        <f>C22+C25</f>
        <v>6</v>
      </c>
      <c r="D40" s="13">
        <f>D22+D25</f>
        <v>6</v>
      </c>
      <c r="E40" s="13"/>
      <c r="F40" s="14"/>
    </row>
    <row r="41" spans="1:6" ht="15.75">
      <c r="A41" s="19"/>
      <c r="B41" s="20" t="s">
        <v>48</v>
      </c>
      <c r="C41" s="13">
        <f>C33</f>
        <v>2.75</v>
      </c>
      <c r="D41" s="13">
        <f>D33</f>
        <v>2.75</v>
      </c>
      <c r="E41" s="13"/>
      <c r="F41" s="14"/>
    </row>
    <row r="42" spans="1:6" ht="15.75">
      <c r="A42" s="19"/>
      <c r="B42" s="20" t="s">
        <v>49</v>
      </c>
      <c r="C42" s="13">
        <f>C38</f>
        <v>7</v>
      </c>
      <c r="D42" s="13">
        <f>D38</f>
        <v>7</v>
      </c>
      <c r="E42" s="13"/>
      <c r="F42" s="14"/>
    </row>
    <row r="43" spans="1:6" ht="15.75">
      <c r="A43" s="11"/>
      <c r="B43" s="11" t="s">
        <v>50</v>
      </c>
      <c r="C43" s="13"/>
      <c r="D43" s="13"/>
      <c r="E43" s="13"/>
      <c r="F43" s="14"/>
    </row>
    <row r="44" spans="1:6" ht="15.75">
      <c r="A44" s="11"/>
      <c r="B44" s="32" t="s">
        <v>29</v>
      </c>
      <c r="C44" s="13"/>
      <c r="D44" s="13"/>
      <c r="E44" s="13"/>
      <c r="F44" s="14"/>
    </row>
    <row r="45" spans="1:6" s="3" customFormat="1" ht="15.75">
      <c r="A45" s="19"/>
      <c r="B45" s="12" t="s">
        <v>241</v>
      </c>
      <c r="C45" s="13"/>
      <c r="D45" s="13"/>
      <c r="E45" s="13"/>
      <c r="F45" s="14"/>
    </row>
    <row r="46" spans="1:6" s="3" customFormat="1" ht="15.75">
      <c r="A46" s="19"/>
      <c r="B46" s="21" t="s">
        <v>189</v>
      </c>
      <c r="C46" s="13"/>
      <c r="D46" s="13"/>
      <c r="E46" s="13"/>
      <c r="F46" s="14"/>
    </row>
    <row r="47" spans="1:6" s="3" customFormat="1" ht="15.75">
      <c r="A47" s="19">
        <v>1</v>
      </c>
      <c r="B47" s="20" t="s">
        <v>227</v>
      </c>
      <c r="C47" s="13">
        <f>D47+E47+F47</f>
        <v>1</v>
      </c>
      <c r="D47" s="13">
        <v>1</v>
      </c>
      <c r="E47" s="13"/>
      <c r="F47" s="14"/>
    </row>
    <row r="48" spans="1:6" s="3" customFormat="1" ht="15.75">
      <c r="A48" s="19"/>
      <c r="B48" s="21" t="s">
        <v>186</v>
      </c>
      <c r="C48" s="22">
        <f>D48+E48+F48</f>
        <v>1</v>
      </c>
      <c r="D48" s="22">
        <f>SUM(D47:D47)</f>
        <v>1</v>
      </c>
      <c r="E48" s="22"/>
      <c r="F48" s="14"/>
    </row>
    <row r="49" spans="1:6" s="3" customFormat="1" ht="15.75">
      <c r="A49" s="11"/>
      <c r="B49" s="21" t="s">
        <v>3</v>
      </c>
      <c r="C49" s="22"/>
      <c r="D49" s="22"/>
      <c r="E49" s="22"/>
      <c r="F49" s="22"/>
    </row>
    <row r="50" spans="1:6" s="3" customFormat="1" ht="15.75">
      <c r="A50" s="19">
        <v>1</v>
      </c>
      <c r="B50" s="20" t="s">
        <v>247</v>
      </c>
      <c r="C50" s="13">
        <f>D50+E50+F50</f>
        <v>1</v>
      </c>
      <c r="D50" s="13">
        <v>1</v>
      </c>
      <c r="E50" s="13"/>
      <c r="F50" s="13"/>
    </row>
    <row r="51" spans="1:6" s="3" customFormat="1" ht="15.75">
      <c r="A51" s="11"/>
      <c r="B51" s="21" t="s">
        <v>186</v>
      </c>
      <c r="C51" s="22">
        <f>D51+E51+F51</f>
        <v>1</v>
      </c>
      <c r="D51" s="22">
        <f>SUM(D50:D50)</f>
        <v>1</v>
      </c>
      <c r="E51" s="22"/>
      <c r="F51" s="13"/>
    </row>
    <row r="52" spans="1:6" s="3" customFormat="1" ht="15.75">
      <c r="A52" s="19"/>
      <c r="B52" s="21" t="s">
        <v>242</v>
      </c>
      <c r="C52" s="22">
        <f>C48+C51</f>
        <v>2</v>
      </c>
      <c r="D52" s="22">
        <f>D48+D51</f>
        <v>2</v>
      </c>
      <c r="E52" s="22"/>
      <c r="F52" s="22"/>
    </row>
    <row r="53" spans="1:6" ht="15.75">
      <c r="A53" s="19"/>
      <c r="B53" s="12" t="s">
        <v>54</v>
      </c>
      <c r="C53" s="13"/>
      <c r="D53" s="13"/>
      <c r="E53" s="13"/>
      <c r="F53" s="14"/>
    </row>
    <row r="54" spans="1:6" ht="15.75">
      <c r="A54" s="19">
        <v>1</v>
      </c>
      <c r="B54" s="20" t="s">
        <v>53</v>
      </c>
      <c r="C54" s="13">
        <f>D54+E54+F54</f>
        <v>1</v>
      </c>
      <c r="D54" s="13">
        <v>1</v>
      </c>
      <c r="E54" s="13"/>
      <c r="F54" s="14"/>
    </row>
    <row r="55" spans="1:6" ht="15.75">
      <c r="A55" s="19">
        <v>2</v>
      </c>
      <c r="B55" s="21" t="s">
        <v>55</v>
      </c>
      <c r="C55" s="13"/>
      <c r="D55" s="13"/>
      <c r="E55" s="13"/>
      <c r="F55" s="14"/>
    </row>
    <row r="56" spans="1:6" ht="15.75">
      <c r="A56" s="19"/>
      <c r="B56" s="20" t="s">
        <v>176</v>
      </c>
      <c r="C56" s="13">
        <f>D56+E56+F56</f>
        <v>0.75</v>
      </c>
      <c r="D56" s="13">
        <v>0.75</v>
      </c>
      <c r="E56" s="13"/>
      <c r="F56" s="14"/>
    </row>
    <row r="57" spans="1:6" ht="15.75">
      <c r="A57" s="19"/>
      <c r="B57" s="20" t="s">
        <v>226</v>
      </c>
      <c r="C57" s="13">
        <f>D57+E57+F57</f>
        <v>0.25</v>
      </c>
      <c r="D57" s="13">
        <v>0.25</v>
      </c>
      <c r="E57" s="13"/>
      <c r="F57" s="14"/>
    </row>
    <row r="58" spans="1:6" ht="15.75">
      <c r="A58" s="19">
        <v>3</v>
      </c>
      <c r="B58" s="21" t="s">
        <v>56</v>
      </c>
      <c r="C58" s="13"/>
      <c r="D58" s="13"/>
      <c r="E58" s="13"/>
      <c r="F58" s="14"/>
    </row>
    <row r="59" spans="1:6" ht="15.75">
      <c r="A59" s="19"/>
      <c r="B59" s="20" t="s">
        <v>149</v>
      </c>
      <c r="C59" s="13">
        <f>D59+E59+F59</f>
        <v>2.5</v>
      </c>
      <c r="D59" s="13">
        <v>2.5</v>
      </c>
      <c r="E59" s="13"/>
      <c r="F59" s="14"/>
    </row>
    <row r="60" spans="1:6" ht="15.75">
      <c r="A60" s="19"/>
      <c r="B60" s="20" t="s">
        <v>226</v>
      </c>
      <c r="C60" s="13">
        <f>D60+E60+F60</f>
        <v>2</v>
      </c>
      <c r="D60" s="13">
        <v>2</v>
      </c>
      <c r="E60" s="13"/>
      <c r="F60" s="14"/>
    </row>
    <row r="61" spans="1:6" ht="15.75">
      <c r="A61" s="19">
        <v>4</v>
      </c>
      <c r="B61" s="21" t="s">
        <v>57</v>
      </c>
      <c r="C61" s="13"/>
      <c r="D61" s="13"/>
      <c r="E61" s="13"/>
      <c r="F61" s="14"/>
    </row>
    <row r="62" spans="1:6" ht="15.75">
      <c r="A62" s="19"/>
      <c r="B62" s="20" t="s">
        <v>170</v>
      </c>
      <c r="C62" s="13">
        <f>D62+E62+F62</f>
        <v>1</v>
      </c>
      <c r="D62" s="13">
        <v>1</v>
      </c>
      <c r="E62" s="13"/>
      <c r="F62" s="14"/>
    </row>
    <row r="63" spans="1:6" ht="15.75">
      <c r="A63" s="19"/>
      <c r="B63" s="20" t="s">
        <v>226</v>
      </c>
      <c r="C63" s="13">
        <f>D63+E63+F63</f>
        <v>1.5</v>
      </c>
      <c r="D63" s="13">
        <v>1.5</v>
      </c>
      <c r="E63" s="13"/>
      <c r="F63" s="14"/>
    </row>
    <row r="64" spans="1:6" ht="15.75">
      <c r="A64" s="19">
        <v>5</v>
      </c>
      <c r="B64" s="21" t="s">
        <v>58</v>
      </c>
      <c r="C64" s="13"/>
      <c r="D64" s="13"/>
      <c r="E64" s="13"/>
      <c r="F64" s="14"/>
    </row>
    <row r="65" spans="1:6" ht="15.75">
      <c r="A65" s="19"/>
      <c r="B65" s="20" t="s">
        <v>178</v>
      </c>
      <c r="C65" s="13">
        <f>D65+E65+F65</f>
        <v>1</v>
      </c>
      <c r="D65" s="13">
        <v>1</v>
      </c>
      <c r="E65" s="13"/>
      <c r="F65" s="14"/>
    </row>
    <row r="66" spans="1:6" ht="15.75">
      <c r="A66" s="19"/>
      <c r="B66" s="20" t="s">
        <v>226</v>
      </c>
      <c r="C66" s="13">
        <f>D66+E66+F66</f>
        <v>1.5</v>
      </c>
      <c r="D66" s="13">
        <v>1.5</v>
      </c>
      <c r="E66" s="13"/>
      <c r="F66" s="14"/>
    </row>
    <row r="67" spans="1:6" ht="15.75">
      <c r="A67" s="19">
        <v>6</v>
      </c>
      <c r="B67" s="21" t="s">
        <v>59</v>
      </c>
      <c r="C67" s="13"/>
      <c r="D67" s="13"/>
      <c r="E67" s="13"/>
      <c r="F67" s="14"/>
    </row>
    <row r="68" spans="1:6" ht="15.75">
      <c r="A68" s="19"/>
      <c r="B68" s="20" t="s">
        <v>169</v>
      </c>
      <c r="C68" s="13">
        <f>D68+E68+F68</f>
        <v>1.25</v>
      </c>
      <c r="D68" s="13">
        <v>1.25</v>
      </c>
      <c r="E68" s="13"/>
      <c r="F68" s="14"/>
    </row>
    <row r="69" spans="1:6" ht="15.75">
      <c r="A69" s="19"/>
      <c r="B69" s="20" t="s">
        <v>226</v>
      </c>
      <c r="C69" s="13">
        <f>D69+E69+F69</f>
        <v>2.25</v>
      </c>
      <c r="D69" s="13">
        <v>2.25</v>
      </c>
      <c r="E69" s="13"/>
      <c r="F69" s="14"/>
    </row>
    <row r="70" spans="1:6" ht="15.75">
      <c r="A70" s="19">
        <v>7</v>
      </c>
      <c r="B70" s="21" t="s">
        <v>60</v>
      </c>
      <c r="C70" s="13"/>
      <c r="D70" s="13"/>
      <c r="E70" s="13"/>
      <c r="F70" s="14"/>
    </row>
    <row r="71" spans="1:6" ht="15.75">
      <c r="A71" s="19"/>
      <c r="B71" s="20" t="s">
        <v>171</v>
      </c>
      <c r="C71" s="13">
        <f>D71+E71+F71</f>
        <v>0.5</v>
      </c>
      <c r="D71" s="13">
        <v>0.5</v>
      </c>
      <c r="E71" s="13"/>
      <c r="F71" s="14"/>
    </row>
    <row r="72" spans="1:6" ht="15.75">
      <c r="A72" s="19"/>
      <c r="B72" s="20" t="s">
        <v>226</v>
      </c>
      <c r="C72" s="13">
        <f>D72+E72+F72</f>
        <v>0.5</v>
      </c>
      <c r="D72" s="13">
        <v>0.5</v>
      </c>
      <c r="E72" s="13"/>
      <c r="F72" s="14"/>
    </row>
    <row r="73" spans="1:6" ht="15.75">
      <c r="A73" s="19">
        <v>8</v>
      </c>
      <c r="B73" s="21" t="s">
        <v>61</v>
      </c>
      <c r="C73" s="13"/>
      <c r="D73" s="13"/>
      <c r="E73" s="13"/>
      <c r="F73" s="14"/>
    </row>
    <row r="74" spans="1:6" ht="15.75">
      <c r="A74" s="19"/>
      <c r="B74" s="20" t="s">
        <v>177</v>
      </c>
      <c r="C74" s="13">
        <f>D74+E74+F74</f>
        <v>1.5</v>
      </c>
      <c r="D74" s="13">
        <v>1.5</v>
      </c>
      <c r="E74" s="13"/>
      <c r="F74" s="14"/>
    </row>
    <row r="75" spans="1:6" ht="15.75">
      <c r="A75" s="19"/>
      <c r="B75" s="20" t="s">
        <v>192</v>
      </c>
      <c r="C75" s="13">
        <f>D75+E75+F75</f>
        <v>1</v>
      </c>
      <c r="D75" s="13">
        <v>1</v>
      </c>
      <c r="E75" s="13"/>
      <c r="F75" s="14"/>
    </row>
    <row r="76" spans="1:6" ht="15.75">
      <c r="A76" s="19"/>
      <c r="B76" s="20" t="s">
        <v>226</v>
      </c>
      <c r="C76" s="13">
        <f>D76+E76+F76</f>
        <v>2</v>
      </c>
      <c r="D76" s="13">
        <v>2</v>
      </c>
      <c r="E76" s="13"/>
      <c r="F76" s="14"/>
    </row>
    <row r="77" spans="1:6" ht="15.75">
      <c r="A77" s="19">
        <v>9</v>
      </c>
      <c r="B77" s="21" t="s">
        <v>62</v>
      </c>
      <c r="C77" s="13"/>
      <c r="D77" s="13"/>
      <c r="E77" s="13"/>
      <c r="F77" s="14"/>
    </row>
    <row r="78" spans="1:6" ht="15.75">
      <c r="A78" s="19"/>
      <c r="B78" s="20" t="s">
        <v>158</v>
      </c>
      <c r="C78" s="13">
        <f>D78+E78+F78</f>
        <v>0.25</v>
      </c>
      <c r="D78" s="13">
        <v>0</v>
      </c>
      <c r="E78" s="13">
        <v>0.25</v>
      </c>
      <c r="F78" s="14"/>
    </row>
    <row r="79" spans="1:6" ht="15.75">
      <c r="A79" s="19"/>
      <c r="B79" s="20" t="s">
        <v>273</v>
      </c>
      <c r="C79" s="13">
        <f>D79+E79+F79</f>
        <v>1</v>
      </c>
      <c r="D79" s="13">
        <v>0.75</v>
      </c>
      <c r="E79" s="13">
        <v>0.25</v>
      </c>
      <c r="F79" s="14"/>
    </row>
    <row r="80" spans="1:6" ht="15.75">
      <c r="A80" s="19"/>
      <c r="B80" s="20" t="s">
        <v>226</v>
      </c>
      <c r="C80" s="13">
        <f>D80+E80+F80</f>
        <v>1.25</v>
      </c>
      <c r="D80" s="13">
        <v>0.75</v>
      </c>
      <c r="E80" s="13">
        <v>0.5</v>
      </c>
      <c r="F80" s="14"/>
    </row>
    <row r="81" spans="1:6" ht="15.75">
      <c r="A81" s="19">
        <v>10</v>
      </c>
      <c r="B81" s="21" t="s">
        <v>63</v>
      </c>
      <c r="C81" s="13"/>
      <c r="D81" s="13"/>
      <c r="E81" s="13"/>
      <c r="F81" s="14"/>
    </row>
    <row r="82" spans="1:6" ht="15.75">
      <c r="A82" s="19"/>
      <c r="B82" s="20" t="s">
        <v>215</v>
      </c>
      <c r="C82" s="13">
        <f>D82+E82+F82</f>
        <v>1.25</v>
      </c>
      <c r="D82" s="13">
        <v>1.25</v>
      </c>
      <c r="E82" s="13"/>
      <c r="F82" s="14"/>
    </row>
    <row r="83" spans="1:6" ht="15.75">
      <c r="A83" s="19"/>
      <c r="B83" s="20" t="s">
        <v>226</v>
      </c>
      <c r="C83" s="13">
        <f>D83+E83+F83</f>
        <v>1.5</v>
      </c>
      <c r="D83" s="13">
        <v>1.5</v>
      </c>
      <c r="E83" s="13"/>
      <c r="F83" s="14"/>
    </row>
    <row r="84" spans="1:6" ht="15.75">
      <c r="A84" s="19">
        <v>11</v>
      </c>
      <c r="B84" s="21" t="s">
        <v>64</v>
      </c>
      <c r="C84" s="13"/>
      <c r="D84" s="13"/>
      <c r="E84" s="13"/>
      <c r="F84" s="14"/>
    </row>
    <row r="85" spans="1:6" ht="15.75">
      <c r="A85" s="19"/>
      <c r="B85" s="20" t="s">
        <v>179</v>
      </c>
      <c r="C85" s="13">
        <f>D85+E85+F85</f>
        <v>1</v>
      </c>
      <c r="D85" s="13">
        <v>1</v>
      </c>
      <c r="E85" s="13"/>
      <c r="F85" s="14"/>
    </row>
    <row r="86" spans="1:6" ht="15.75">
      <c r="A86" s="19"/>
      <c r="B86" s="20" t="s">
        <v>226</v>
      </c>
      <c r="C86" s="13">
        <f>D86+E86+F86</f>
        <v>1</v>
      </c>
      <c r="D86" s="13">
        <v>1</v>
      </c>
      <c r="E86" s="13"/>
      <c r="F86" s="14"/>
    </row>
    <row r="87" spans="1:6" ht="15.75">
      <c r="A87" s="19"/>
      <c r="B87" s="21" t="s">
        <v>186</v>
      </c>
      <c r="C87" s="22">
        <f>SUM(C54:C86)</f>
        <v>27.75</v>
      </c>
      <c r="D87" s="22">
        <f>SUM(D54:D86)</f>
        <v>26.75</v>
      </c>
      <c r="E87" s="22">
        <f>SUM(E54:E86)</f>
        <v>1</v>
      </c>
      <c r="F87" s="14"/>
    </row>
    <row r="88" spans="1:6" ht="31.5">
      <c r="A88" s="19"/>
      <c r="B88" s="24" t="s">
        <v>66</v>
      </c>
      <c r="C88" s="22">
        <f>C87</f>
        <v>27.75</v>
      </c>
      <c r="D88" s="22">
        <f>D87</f>
        <v>26.75</v>
      </c>
      <c r="E88" s="22">
        <f>E87</f>
        <v>1</v>
      </c>
      <c r="F88" s="14"/>
    </row>
    <row r="89" spans="1:6" ht="15.75">
      <c r="A89" s="19"/>
      <c r="B89" s="11" t="s">
        <v>67</v>
      </c>
      <c r="C89" s="13"/>
      <c r="D89" s="13"/>
      <c r="E89" s="13"/>
      <c r="F89" s="14"/>
    </row>
    <row r="90" spans="1:6" ht="15.75">
      <c r="A90" s="19"/>
      <c r="B90" s="21" t="s">
        <v>188</v>
      </c>
      <c r="C90" s="13"/>
      <c r="D90" s="13"/>
      <c r="E90" s="13"/>
      <c r="F90" s="14"/>
    </row>
    <row r="91" spans="1:6" ht="15.75">
      <c r="A91" s="19">
        <v>1</v>
      </c>
      <c r="B91" s="20" t="s">
        <v>68</v>
      </c>
      <c r="C91" s="13">
        <f>D91+E91+F91</f>
        <v>1</v>
      </c>
      <c r="D91" s="13">
        <v>1</v>
      </c>
      <c r="E91" s="13"/>
      <c r="F91" s="14"/>
    </row>
    <row r="92" spans="1:6" ht="15.75">
      <c r="A92" s="19">
        <v>2</v>
      </c>
      <c r="B92" s="20" t="s">
        <v>175</v>
      </c>
      <c r="C92" s="13">
        <f>D92+E92+F92</f>
        <v>9</v>
      </c>
      <c r="D92" s="13">
        <v>9</v>
      </c>
      <c r="E92" s="13"/>
      <c r="F92" s="14"/>
    </row>
    <row r="93" spans="1:6" ht="15.75">
      <c r="A93" s="19">
        <v>3</v>
      </c>
      <c r="B93" s="20" t="s">
        <v>71</v>
      </c>
      <c r="C93" s="13">
        <f>D93+E93+F93</f>
        <v>1</v>
      </c>
      <c r="D93" s="13">
        <v>1</v>
      </c>
      <c r="E93" s="13"/>
      <c r="F93" s="14"/>
    </row>
    <row r="94" spans="1:6" ht="15.75">
      <c r="A94" s="19"/>
      <c r="B94" s="21" t="s">
        <v>186</v>
      </c>
      <c r="C94" s="22">
        <f>D94+E94+F94</f>
        <v>11</v>
      </c>
      <c r="D94" s="22">
        <f>SUM(D91:D93)</f>
        <v>11</v>
      </c>
      <c r="E94" s="22"/>
      <c r="F94" s="14"/>
    </row>
    <row r="95" spans="1:6" ht="15.75">
      <c r="A95" s="19"/>
      <c r="B95" s="21" t="s">
        <v>189</v>
      </c>
      <c r="C95" s="13"/>
      <c r="D95" s="13"/>
      <c r="E95" s="13"/>
      <c r="F95" s="14"/>
    </row>
    <row r="96" spans="1:6" ht="15.75">
      <c r="A96" s="19">
        <v>1</v>
      </c>
      <c r="B96" s="20" t="s">
        <v>227</v>
      </c>
      <c r="C96" s="13">
        <f>D96+E96+F96</f>
        <v>1</v>
      </c>
      <c r="D96" s="13">
        <v>1</v>
      </c>
      <c r="E96" s="13"/>
      <c r="F96" s="14"/>
    </row>
    <row r="97" spans="1:6" ht="15.75">
      <c r="A97" s="19">
        <v>2</v>
      </c>
      <c r="B97" s="20" t="s">
        <v>51</v>
      </c>
      <c r="C97" s="13">
        <f>D97+E97+F97</f>
        <v>6</v>
      </c>
      <c r="D97" s="13">
        <v>6</v>
      </c>
      <c r="E97" s="13"/>
      <c r="F97" s="13"/>
    </row>
    <row r="98" spans="1:6" ht="15.75">
      <c r="A98" s="19">
        <v>3</v>
      </c>
      <c r="B98" s="20" t="s">
        <v>0</v>
      </c>
      <c r="C98" s="13">
        <f>D98+E98+F98</f>
        <v>15</v>
      </c>
      <c r="D98" s="13">
        <v>15</v>
      </c>
      <c r="E98" s="13"/>
      <c r="F98" s="14"/>
    </row>
    <row r="99" spans="1:6" ht="15.75">
      <c r="A99" s="19">
        <v>4</v>
      </c>
      <c r="B99" s="20" t="s">
        <v>226</v>
      </c>
      <c r="C99" s="13">
        <f>D99+E99+F99</f>
        <v>1</v>
      </c>
      <c r="D99" s="13">
        <v>1</v>
      </c>
      <c r="E99" s="13"/>
      <c r="F99" s="14"/>
    </row>
    <row r="100" spans="1:6" ht="15.75">
      <c r="A100" s="19"/>
      <c r="B100" s="21" t="s">
        <v>186</v>
      </c>
      <c r="C100" s="22">
        <f>D100+E100+F100</f>
        <v>23</v>
      </c>
      <c r="D100" s="22">
        <f>SUM(D96:D99)</f>
        <v>23</v>
      </c>
      <c r="E100" s="22"/>
      <c r="F100" s="14"/>
    </row>
    <row r="101" spans="1:6" ht="15.75">
      <c r="A101" s="19"/>
      <c r="B101" s="21" t="s">
        <v>69</v>
      </c>
      <c r="C101" s="22">
        <f>C94+C100</f>
        <v>34</v>
      </c>
      <c r="D101" s="22">
        <f>D94+D100</f>
        <v>34</v>
      </c>
      <c r="E101" s="22"/>
      <c r="F101" s="13"/>
    </row>
    <row r="102" spans="1:6" ht="15.75">
      <c r="A102" s="19"/>
      <c r="B102" s="11" t="s">
        <v>195</v>
      </c>
      <c r="C102" s="13"/>
      <c r="D102" s="13"/>
      <c r="E102" s="13"/>
      <c r="F102" s="13"/>
    </row>
    <row r="103" spans="1:6" ht="15.75">
      <c r="A103" s="19"/>
      <c r="B103" s="21" t="s">
        <v>189</v>
      </c>
      <c r="C103" s="13"/>
      <c r="D103" s="13"/>
      <c r="E103" s="13"/>
      <c r="F103" s="13"/>
    </row>
    <row r="104" spans="1:6" ht="15.75">
      <c r="A104" s="19">
        <v>1</v>
      </c>
      <c r="B104" s="20" t="s">
        <v>51</v>
      </c>
      <c r="C104" s="13">
        <f>D104+E104+F104</f>
        <v>2</v>
      </c>
      <c r="D104" s="13">
        <v>2</v>
      </c>
      <c r="E104" s="13"/>
      <c r="F104" s="13"/>
    </row>
    <row r="105" spans="1:6" ht="15.75">
      <c r="A105" s="19"/>
      <c r="B105" s="21" t="s">
        <v>186</v>
      </c>
      <c r="C105" s="22">
        <f>C104</f>
        <v>2</v>
      </c>
      <c r="D105" s="22">
        <f>D104</f>
        <v>2</v>
      </c>
      <c r="E105" s="22"/>
      <c r="F105" s="14"/>
    </row>
    <row r="106" spans="1:6" ht="15.75">
      <c r="A106" s="19"/>
      <c r="B106" s="21" t="s">
        <v>52</v>
      </c>
      <c r="C106" s="22">
        <f>C105</f>
        <v>2</v>
      </c>
      <c r="D106" s="22">
        <f>D105</f>
        <v>2</v>
      </c>
      <c r="E106" s="22"/>
      <c r="F106" s="22"/>
    </row>
    <row r="107" spans="1:6" ht="15.75">
      <c r="A107" s="19"/>
      <c r="B107" s="11" t="s">
        <v>6</v>
      </c>
      <c r="C107" s="13"/>
      <c r="D107" s="13"/>
      <c r="E107" s="13"/>
      <c r="F107" s="13"/>
    </row>
    <row r="108" spans="1:6" ht="15.75">
      <c r="A108" s="19"/>
      <c r="B108" s="21" t="s">
        <v>189</v>
      </c>
      <c r="C108" s="13"/>
      <c r="D108" s="13"/>
      <c r="E108" s="13"/>
      <c r="F108" s="13"/>
    </row>
    <row r="109" spans="1:6" ht="15.75">
      <c r="A109" s="19">
        <v>1</v>
      </c>
      <c r="B109" s="20" t="s">
        <v>51</v>
      </c>
      <c r="C109" s="13">
        <f>D109+E109+F109</f>
        <v>2</v>
      </c>
      <c r="D109" s="13">
        <v>2</v>
      </c>
      <c r="E109" s="13"/>
      <c r="F109" s="13"/>
    </row>
    <row r="110" spans="1:6" ht="15.75">
      <c r="A110" s="19"/>
      <c r="B110" s="21" t="s">
        <v>186</v>
      </c>
      <c r="C110" s="22">
        <f>D110+E110+F110</f>
        <v>2</v>
      </c>
      <c r="D110" s="22">
        <f>SUM(D108:D109)</f>
        <v>2</v>
      </c>
      <c r="E110" s="22"/>
      <c r="F110" s="14"/>
    </row>
    <row r="111" spans="1:6" ht="15.75">
      <c r="A111" s="19"/>
      <c r="B111" s="21" t="s">
        <v>214</v>
      </c>
      <c r="C111" s="22">
        <f>C110</f>
        <v>2</v>
      </c>
      <c r="D111" s="22">
        <f>D110</f>
        <v>2</v>
      </c>
      <c r="E111" s="22"/>
      <c r="F111" s="22"/>
    </row>
    <row r="112" spans="1:6" ht="15.75">
      <c r="A112" s="19"/>
      <c r="B112" s="11" t="s">
        <v>229</v>
      </c>
      <c r="C112" s="13"/>
      <c r="D112" s="13"/>
      <c r="E112" s="13"/>
      <c r="F112" s="13"/>
    </row>
    <row r="113" spans="1:6" ht="15.75">
      <c r="A113" s="19"/>
      <c r="B113" s="21" t="s">
        <v>189</v>
      </c>
      <c r="C113" s="13"/>
      <c r="D113" s="13"/>
      <c r="E113" s="13"/>
      <c r="F113" s="13"/>
    </row>
    <row r="114" spans="1:6" ht="15.75">
      <c r="A114" s="19"/>
      <c r="B114" s="20" t="s">
        <v>5</v>
      </c>
      <c r="C114" s="13">
        <f>D114+E114+F114</f>
        <v>8</v>
      </c>
      <c r="D114" s="13">
        <v>7.75</v>
      </c>
      <c r="E114" s="13">
        <v>0.25</v>
      </c>
      <c r="F114" s="13"/>
    </row>
    <row r="115" spans="1:6" ht="15.75">
      <c r="A115" s="19"/>
      <c r="B115" s="21" t="s">
        <v>186</v>
      </c>
      <c r="C115" s="22">
        <f>D115+E115+F115</f>
        <v>8</v>
      </c>
      <c r="D115" s="22">
        <f>SUM(D113:D114)</f>
        <v>7.75</v>
      </c>
      <c r="E115" s="22">
        <f>SUM(E113:E114)</f>
        <v>0.25</v>
      </c>
      <c r="F115" s="14"/>
    </row>
    <row r="116" spans="1:6" ht="15.75">
      <c r="A116" s="19"/>
      <c r="B116" s="21" t="s">
        <v>237</v>
      </c>
      <c r="C116" s="22">
        <f>C115</f>
        <v>8</v>
      </c>
      <c r="D116" s="22">
        <f>D115</f>
        <v>7.75</v>
      </c>
      <c r="E116" s="22">
        <f>E115</f>
        <v>0.25</v>
      </c>
      <c r="F116" s="22"/>
    </row>
    <row r="117" spans="1:6" ht="15.75">
      <c r="A117" s="19"/>
      <c r="B117" s="11" t="s">
        <v>279</v>
      </c>
      <c r="C117" s="13"/>
      <c r="D117" s="13"/>
      <c r="E117" s="13"/>
      <c r="F117" s="13"/>
    </row>
    <row r="118" spans="1:6" ht="15.75">
      <c r="A118" s="19"/>
      <c r="B118" s="21" t="s">
        <v>189</v>
      </c>
      <c r="C118" s="13"/>
      <c r="D118" s="13"/>
      <c r="E118" s="13"/>
      <c r="F118" s="13"/>
    </row>
    <row r="119" spans="1:6" ht="15.75">
      <c r="A119" s="19">
        <v>1</v>
      </c>
      <c r="B119" s="20" t="s">
        <v>182</v>
      </c>
      <c r="C119" s="13">
        <v>1</v>
      </c>
      <c r="D119" s="13">
        <v>1</v>
      </c>
      <c r="E119" s="13"/>
      <c r="F119" s="13"/>
    </row>
    <row r="120" spans="1:6" ht="15.75">
      <c r="A120" s="19">
        <v>2</v>
      </c>
      <c r="B120" s="20" t="s">
        <v>51</v>
      </c>
      <c r="C120" s="13">
        <f>D120+E120+F120</f>
        <v>0.5</v>
      </c>
      <c r="D120" s="13">
        <v>0.5</v>
      </c>
      <c r="E120" s="13"/>
      <c r="F120" s="13"/>
    </row>
    <row r="121" spans="1:6" ht="15.75">
      <c r="A121" s="19"/>
      <c r="B121" s="21" t="s">
        <v>186</v>
      </c>
      <c r="C121" s="22">
        <f>D121+E121+F121</f>
        <v>1.5</v>
      </c>
      <c r="D121" s="22">
        <f>SUM(D119:D120)</f>
        <v>1.5</v>
      </c>
      <c r="E121" s="22"/>
      <c r="F121" s="14"/>
    </row>
    <row r="122" spans="1:6" ht="15.75">
      <c r="A122" s="19"/>
      <c r="B122" s="21" t="s">
        <v>70</v>
      </c>
      <c r="C122" s="22">
        <f>C121</f>
        <v>1.5</v>
      </c>
      <c r="D122" s="22">
        <f>D121</f>
        <v>1.5</v>
      </c>
      <c r="E122" s="22">
        <f>E121</f>
        <v>0</v>
      </c>
      <c r="F122" s="22"/>
    </row>
    <row r="123" spans="1:6" ht="15.75">
      <c r="A123" s="19"/>
      <c r="B123" s="11" t="s">
        <v>1</v>
      </c>
      <c r="C123" s="13"/>
      <c r="D123" s="13"/>
      <c r="E123" s="13"/>
      <c r="F123" s="13"/>
    </row>
    <row r="124" spans="1:6" ht="15.75">
      <c r="A124" s="19"/>
      <c r="B124" s="21" t="s">
        <v>188</v>
      </c>
      <c r="C124" s="13"/>
      <c r="D124" s="13"/>
      <c r="E124" s="13"/>
      <c r="F124" s="13"/>
    </row>
    <row r="125" spans="1:6" ht="15.75">
      <c r="A125" s="19">
        <v>1</v>
      </c>
      <c r="B125" s="20" t="s">
        <v>71</v>
      </c>
      <c r="C125" s="13">
        <f>D125+E125+F125</f>
        <v>1</v>
      </c>
      <c r="D125" s="13">
        <v>1</v>
      </c>
      <c r="E125" s="13"/>
      <c r="F125" s="14"/>
    </row>
    <row r="126" spans="1:6" ht="15.75">
      <c r="A126" s="19"/>
      <c r="B126" s="21" t="s">
        <v>186</v>
      </c>
      <c r="C126" s="22">
        <f>D126+E126+F126</f>
        <v>1</v>
      </c>
      <c r="D126" s="22">
        <f>SUM(D124:D125)</f>
        <v>1</v>
      </c>
      <c r="E126" s="22"/>
      <c r="F126" s="14"/>
    </row>
    <row r="127" spans="1:6" ht="15.75">
      <c r="A127" s="19"/>
      <c r="B127" s="21" t="s">
        <v>189</v>
      </c>
      <c r="C127" s="13"/>
      <c r="D127" s="13"/>
      <c r="E127" s="13"/>
      <c r="F127" s="13"/>
    </row>
    <row r="128" spans="1:6" ht="15.75">
      <c r="A128" s="19">
        <v>1</v>
      </c>
      <c r="B128" s="20" t="s">
        <v>51</v>
      </c>
      <c r="C128" s="13">
        <f>D128+E128+F128</f>
        <v>1</v>
      </c>
      <c r="D128" s="13">
        <v>1</v>
      </c>
      <c r="E128" s="13"/>
      <c r="F128" s="13"/>
    </row>
    <row r="129" spans="1:6" ht="15.75">
      <c r="A129" s="19">
        <v>2</v>
      </c>
      <c r="B129" s="20" t="s">
        <v>226</v>
      </c>
      <c r="C129" s="13">
        <f>D129+E129+F129</f>
        <v>1</v>
      </c>
      <c r="D129" s="13">
        <v>1</v>
      </c>
      <c r="E129" s="13"/>
      <c r="F129" s="14"/>
    </row>
    <row r="130" spans="1:6" ht="15.75">
      <c r="A130" s="19"/>
      <c r="B130" s="21" t="s">
        <v>186</v>
      </c>
      <c r="C130" s="22">
        <f>D130+E130+F130</f>
        <v>2</v>
      </c>
      <c r="D130" s="22">
        <f>SUM(D127:D129)</f>
        <v>2</v>
      </c>
      <c r="E130" s="22"/>
      <c r="F130" s="14"/>
    </row>
    <row r="131" spans="1:6" ht="15.75">
      <c r="A131" s="19"/>
      <c r="B131" s="21" t="s">
        <v>163</v>
      </c>
      <c r="C131" s="22">
        <f>C126+C130</f>
        <v>3</v>
      </c>
      <c r="D131" s="22">
        <f>D126+D130</f>
        <v>3</v>
      </c>
      <c r="E131" s="22">
        <f>E126+E130</f>
        <v>0</v>
      </c>
      <c r="F131" s="22"/>
    </row>
    <row r="132" spans="1:6" ht="15.75">
      <c r="A132" s="11"/>
      <c r="B132" s="11" t="s">
        <v>274</v>
      </c>
      <c r="C132" s="13"/>
      <c r="D132" s="13"/>
      <c r="E132" s="13"/>
      <c r="F132" s="14"/>
    </row>
    <row r="133" spans="1:6" ht="15.75">
      <c r="A133" s="11"/>
      <c r="B133" s="21" t="s">
        <v>189</v>
      </c>
      <c r="C133" s="13"/>
      <c r="D133" s="13"/>
      <c r="E133" s="13"/>
      <c r="F133" s="14"/>
    </row>
    <row r="134" spans="1:6" ht="15.75">
      <c r="A134" s="19">
        <v>1</v>
      </c>
      <c r="B134" s="20" t="s">
        <v>159</v>
      </c>
      <c r="C134" s="13">
        <v>1</v>
      </c>
      <c r="D134" s="13">
        <v>1</v>
      </c>
      <c r="E134" s="13"/>
      <c r="F134" s="14"/>
    </row>
    <row r="135" spans="1:6" ht="15.75">
      <c r="A135" s="19"/>
      <c r="B135" s="21" t="s">
        <v>186</v>
      </c>
      <c r="C135" s="22">
        <f>SUM(C134)</f>
        <v>1</v>
      </c>
      <c r="D135" s="22">
        <f>SUM(D134)</f>
        <v>1</v>
      </c>
      <c r="E135" s="22"/>
      <c r="F135" s="23"/>
    </row>
    <row r="136" spans="1:6" ht="15.75">
      <c r="A136" s="19"/>
      <c r="B136" s="21" t="s">
        <v>225</v>
      </c>
      <c r="C136" s="13"/>
      <c r="D136" s="13"/>
      <c r="E136" s="13"/>
      <c r="F136" s="14"/>
    </row>
    <row r="137" spans="1:6" ht="15.75">
      <c r="A137" s="19">
        <v>1</v>
      </c>
      <c r="B137" s="20" t="s">
        <v>257</v>
      </c>
      <c r="C137" s="13">
        <f>D137+E137+F137</f>
        <v>11.25</v>
      </c>
      <c r="D137" s="13">
        <v>11.25</v>
      </c>
      <c r="E137" s="13"/>
      <c r="F137" s="14"/>
    </row>
    <row r="138" spans="1:6" ht="15.75">
      <c r="A138" s="11"/>
      <c r="B138" s="21" t="s">
        <v>186</v>
      </c>
      <c r="C138" s="22">
        <f>SUM(C137)</f>
        <v>11.25</v>
      </c>
      <c r="D138" s="22">
        <f>SUM(D137)</f>
        <v>11.25</v>
      </c>
      <c r="E138" s="22"/>
      <c r="F138" s="23"/>
    </row>
    <row r="139" spans="1:6" ht="15.75">
      <c r="A139" s="11"/>
      <c r="B139" s="21" t="s">
        <v>236</v>
      </c>
      <c r="C139" s="22">
        <f>C135+C138</f>
        <v>12.25</v>
      </c>
      <c r="D139" s="22">
        <f>D135+D138</f>
        <v>12.25</v>
      </c>
      <c r="E139" s="13"/>
      <c r="F139" s="23"/>
    </row>
    <row r="140" spans="1:6" ht="15.75">
      <c r="A140" s="11"/>
      <c r="B140" s="21" t="s">
        <v>83</v>
      </c>
      <c r="C140" s="22">
        <f>C88+C101+C106+C111+C116+C122+C131+C139+C52</f>
        <v>92.5</v>
      </c>
      <c r="D140" s="22">
        <f>D88+D101+D106+D111+D116+D122+D131+D139+D52</f>
        <v>91.25</v>
      </c>
      <c r="E140" s="22">
        <f>E88+E101+E106+E111+E116+E122+E131+E139+E52</f>
        <v>1.25</v>
      </c>
      <c r="F140" s="22">
        <f>F88+F101+F106+F111+F116+F122+F131+F139+F52</f>
        <v>0</v>
      </c>
    </row>
    <row r="141" spans="1:6" ht="15.75">
      <c r="A141" s="11"/>
      <c r="B141" s="21" t="s">
        <v>312</v>
      </c>
      <c r="C141" s="22">
        <f>C56+C59+C62+C65+C68+C71+C74+C78+C82+C85+C94+C126+C54</f>
        <v>24</v>
      </c>
      <c r="D141" s="22">
        <f>D56+D59+D62+D65+D68+D71+D74+D78+D82+D85+D94+D126+D54</f>
        <v>23.75</v>
      </c>
      <c r="E141" s="22">
        <f>E56+E59+E62+E65+E68+E71+E74+E78+E82+E85+E94+E126+E54</f>
        <v>0.25</v>
      </c>
      <c r="F141" s="22">
        <f>F56+F59+F62+F65+F68+F71+F74+F78+F82+F85+F94+F126+F54</f>
        <v>0</v>
      </c>
    </row>
    <row r="142" spans="1:6" ht="15.75">
      <c r="A142" s="11"/>
      <c r="B142" s="21" t="s">
        <v>310</v>
      </c>
      <c r="C142" s="22">
        <f>C57+C60+C63+C66+C69+C72+C75+C76+C79+C80+C83+C86+C100+C105+C110+C115+C121+C130+C135+C48</f>
        <v>56.25</v>
      </c>
      <c r="D142" s="22">
        <f>D57+D60+D63+D66+D69+D72+D75+D76+D79+D80+D83+D86+D100+D105+D110+D115+D121+D130+D135+D48</f>
        <v>55.25</v>
      </c>
      <c r="E142" s="22">
        <f>E57+E60+E63+E66+E69+E72+E75+E76+E79+E80+E83+E86+E100+E105+E110+E115+E121+E130+E135+E48</f>
        <v>1</v>
      </c>
      <c r="F142" s="22">
        <f>F57+F60+F63+F66+F69+F72+F75+F76+F79+F80+F83+F86+F100+F105+F110+F115+F121+F130+F135+F48</f>
        <v>0</v>
      </c>
    </row>
    <row r="143" spans="1:6" ht="15.75">
      <c r="A143" s="11"/>
      <c r="B143" s="11" t="s">
        <v>311</v>
      </c>
      <c r="C143" s="22">
        <f>C138</f>
        <v>11.25</v>
      </c>
      <c r="D143" s="22">
        <f>D138</f>
        <v>11.25</v>
      </c>
      <c r="E143" s="22">
        <f>E138</f>
        <v>0</v>
      </c>
      <c r="F143" s="22">
        <f>F138</f>
        <v>0</v>
      </c>
    </row>
    <row r="144" spans="1:6" ht="15.75">
      <c r="A144" s="11"/>
      <c r="B144" s="11" t="s">
        <v>25</v>
      </c>
      <c r="C144" s="22">
        <f>C51</f>
        <v>1</v>
      </c>
      <c r="D144" s="22">
        <f>D51</f>
        <v>1</v>
      </c>
      <c r="E144" s="22">
        <f>E51</f>
        <v>0</v>
      </c>
      <c r="F144" s="22">
        <f>F51</f>
        <v>0</v>
      </c>
    </row>
    <row r="145" spans="1:6" ht="18.75">
      <c r="A145" s="19"/>
      <c r="B145" s="34" t="s">
        <v>72</v>
      </c>
      <c r="C145" s="13"/>
      <c r="D145" s="13"/>
      <c r="E145" s="13"/>
      <c r="F145" s="13"/>
    </row>
    <row r="146" spans="1:6" ht="15.75">
      <c r="A146" s="19"/>
      <c r="B146" s="21" t="s">
        <v>188</v>
      </c>
      <c r="C146" s="13"/>
      <c r="D146" s="13"/>
      <c r="E146" s="13"/>
      <c r="F146" s="13"/>
    </row>
    <row r="147" spans="1:6" ht="15.75">
      <c r="A147" s="19">
        <v>1</v>
      </c>
      <c r="B147" s="20" t="s">
        <v>4</v>
      </c>
      <c r="C147" s="13">
        <f>D147+E147+F147</f>
        <v>1</v>
      </c>
      <c r="D147" s="13">
        <v>1</v>
      </c>
      <c r="E147" s="13"/>
      <c r="F147" s="13"/>
    </row>
    <row r="148" spans="1:6" ht="15.75">
      <c r="A148" s="19">
        <v>2</v>
      </c>
      <c r="B148" s="20" t="s">
        <v>180</v>
      </c>
      <c r="C148" s="13">
        <f>D148+E148+F148</f>
        <v>0.5</v>
      </c>
      <c r="D148" s="13">
        <v>0.5</v>
      </c>
      <c r="E148" s="13"/>
      <c r="F148" s="13"/>
    </row>
    <row r="149" spans="1:6" ht="15.75">
      <c r="A149" s="19">
        <v>3</v>
      </c>
      <c r="B149" s="20" t="s">
        <v>147</v>
      </c>
      <c r="C149" s="13">
        <f>D149+E149+F149</f>
        <v>6.75</v>
      </c>
      <c r="D149" s="13">
        <v>6.75</v>
      </c>
      <c r="E149" s="13"/>
      <c r="F149" s="13"/>
    </row>
    <row r="150" spans="1:6" ht="15.75">
      <c r="A150" s="19"/>
      <c r="B150" s="21" t="s">
        <v>186</v>
      </c>
      <c r="C150" s="22">
        <f>SUM(C147:C149)</f>
        <v>8.25</v>
      </c>
      <c r="D150" s="22">
        <f>D148+D149+D147</f>
        <v>8.25</v>
      </c>
      <c r="E150" s="22"/>
      <c r="F150" s="13"/>
    </row>
    <row r="151" spans="1:6" ht="15.75">
      <c r="A151" s="19"/>
      <c r="B151" s="21" t="s">
        <v>189</v>
      </c>
      <c r="C151" s="13"/>
      <c r="D151" s="13"/>
      <c r="E151" s="13"/>
      <c r="F151" s="13"/>
    </row>
    <row r="152" spans="1:6" ht="15.75">
      <c r="A152" s="19">
        <v>1</v>
      </c>
      <c r="B152" s="20" t="s">
        <v>183</v>
      </c>
      <c r="C152" s="13">
        <f>D152+E152+F152</f>
        <v>1</v>
      </c>
      <c r="D152" s="13">
        <v>1</v>
      </c>
      <c r="E152" s="13"/>
      <c r="F152" s="13"/>
    </row>
    <row r="153" spans="1:6" ht="15.75">
      <c r="A153" s="19">
        <v>2</v>
      </c>
      <c r="B153" s="20" t="s">
        <v>182</v>
      </c>
      <c r="C153" s="13">
        <f>D153+E153+F153</f>
        <v>8</v>
      </c>
      <c r="D153" s="13">
        <v>8</v>
      </c>
      <c r="E153" s="13"/>
      <c r="F153" s="13"/>
    </row>
    <row r="154" spans="1:6" ht="15.75">
      <c r="A154" s="19">
        <v>3</v>
      </c>
      <c r="B154" s="20" t="s">
        <v>283</v>
      </c>
      <c r="C154" s="13">
        <f>D154+E154+F154</f>
        <v>0.25</v>
      </c>
      <c r="D154" s="13">
        <v>0.25</v>
      </c>
      <c r="E154" s="13">
        <v>0</v>
      </c>
      <c r="F154" s="13"/>
    </row>
    <row r="155" spans="1:6" ht="15.75">
      <c r="A155" s="19"/>
      <c r="B155" s="21" t="s">
        <v>186</v>
      </c>
      <c r="C155" s="22">
        <f>D155+E155+F155</f>
        <v>9.25</v>
      </c>
      <c r="D155" s="22">
        <f>SUM(D152:D154)</f>
        <v>9.25</v>
      </c>
      <c r="E155" s="22">
        <f>E152+E153+E154</f>
        <v>0</v>
      </c>
      <c r="F155" s="13"/>
    </row>
    <row r="156" spans="1:6" ht="35.25" customHeight="1">
      <c r="A156" s="19"/>
      <c r="B156" s="24" t="s">
        <v>95</v>
      </c>
      <c r="C156" s="22"/>
      <c r="D156" s="22"/>
      <c r="E156" s="22"/>
      <c r="F156" s="13"/>
    </row>
    <row r="157" spans="1:6" ht="15.75">
      <c r="A157" s="19">
        <v>1</v>
      </c>
      <c r="B157" s="20" t="s">
        <v>284</v>
      </c>
      <c r="C157" s="13">
        <f>D157+E157+F157</f>
        <v>1</v>
      </c>
      <c r="D157" s="13">
        <v>1</v>
      </c>
      <c r="E157" s="13"/>
      <c r="F157" s="13"/>
    </row>
    <row r="158" spans="1:6" ht="15.75">
      <c r="A158" s="19"/>
      <c r="B158" s="21" t="s">
        <v>186</v>
      </c>
      <c r="C158" s="22">
        <f>SUM(C156:C157)</f>
        <v>1</v>
      </c>
      <c r="D158" s="22">
        <f>SUM(D156:D157)</f>
        <v>1</v>
      </c>
      <c r="E158" s="22"/>
      <c r="F158" s="13"/>
    </row>
    <row r="159" spans="1:6" ht="15.75">
      <c r="A159" s="19"/>
      <c r="B159" s="21" t="s">
        <v>26</v>
      </c>
      <c r="C159" s="22">
        <f>C150+C155+C158</f>
        <v>18.5</v>
      </c>
      <c r="D159" s="22">
        <f>D150+D155+D158</f>
        <v>18.5</v>
      </c>
      <c r="E159" s="22">
        <f>E150+E155+E158</f>
        <v>0</v>
      </c>
      <c r="F159" s="13"/>
    </row>
    <row r="160" spans="1:6" ht="15.75">
      <c r="A160" s="19"/>
      <c r="B160" s="11" t="s">
        <v>73</v>
      </c>
      <c r="C160" s="13"/>
      <c r="D160" s="22"/>
      <c r="E160" s="22"/>
      <c r="F160" s="13"/>
    </row>
    <row r="161" spans="1:6" ht="15.75">
      <c r="A161" s="19"/>
      <c r="B161" s="11" t="s">
        <v>289</v>
      </c>
      <c r="C161" s="13"/>
      <c r="D161" s="22"/>
      <c r="E161" s="22"/>
      <c r="F161" s="13"/>
    </row>
    <row r="162" spans="1:6" ht="15.75">
      <c r="A162" s="19"/>
      <c r="B162" s="21" t="s">
        <v>188</v>
      </c>
      <c r="C162" s="13"/>
      <c r="D162" s="22"/>
      <c r="E162" s="22"/>
      <c r="F162" s="13"/>
    </row>
    <row r="163" spans="1:6" ht="15.75">
      <c r="A163" s="19">
        <v>1</v>
      </c>
      <c r="B163" s="20" t="s">
        <v>74</v>
      </c>
      <c r="C163" s="13">
        <f>D163+E163+F163</f>
        <v>1</v>
      </c>
      <c r="D163" s="13">
        <v>1</v>
      </c>
      <c r="E163" s="13"/>
      <c r="F163" s="13"/>
    </row>
    <row r="164" spans="1:6" ht="15.75">
      <c r="A164" s="19">
        <v>2</v>
      </c>
      <c r="B164" s="20" t="s">
        <v>180</v>
      </c>
      <c r="C164" s="13">
        <f>D164+E164+F164</f>
        <v>2.75</v>
      </c>
      <c r="D164" s="13">
        <v>2.75</v>
      </c>
      <c r="E164" s="13"/>
      <c r="F164" s="13"/>
    </row>
    <row r="165" spans="1:6" ht="15.75">
      <c r="A165" s="19">
        <v>3</v>
      </c>
      <c r="B165" s="20" t="s">
        <v>149</v>
      </c>
      <c r="C165" s="13">
        <f>D165+E165+F165</f>
        <v>0.5</v>
      </c>
      <c r="D165" s="13">
        <v>0.5</v>
      </c>
      <c r="E165" s="13"/>
      <c r="F165" s="13"/>
    </row>
    <row r="166" spans="1:6" ht="15.75">
      <c r="A166" s="19"/>
      <c r="B166" s="21" t="s">
        <v>186</v>
      </c>
      <c r="C166" s="22">
        <f>SUM(C163:C165)</f>
        <v>4.25</v>
      </c>
      <c r="D166" s="22">
        <f>SUM(D163:D165)</f>
        <v>4.25</v>
      </c>
      <c r="E166" s="22"/>
      <c r="F166" s="13"/>
    </row>
    <row r="167" spans="1:6" ht="15.75">
      <c r="A167" s="19"/>
      <c r="B167" s="21" t="s">
        <v>189</v>
      </c>
      <c r="C167" s="13"/>
      <c r="D167" s="22"/>
      <c r="E167" s="22"/>
      <c r="F167" s="13"/>
    </row>
    <row r="168" spans="1:6" ht="15.75">
      <c r="A168" s="19">
        <v>1</v>
      </c>
      <c r="B168" s="20" t="s">
        <v>5</v>
      </c>
      <c r="C168" s="13">
        <f>D168+E168+F168</f>
        <v>3.25</v>
      </c>
      <c r="D168" s="13">
        <v>3.25</v>
      </c>
      <c r="E168" s="13"/>
      <c r="F168" s="13"/>
    </row>
    <row r="169" spans="1:6" ht="15.75">
      <c r="A169" s="19"/>
      <c r="B169" s="21" t="s">
        <v>186</v>
      </c>
      <c r="C169" s="22">
        <f>D169+E169+F169</f>
        <v>3.25</v>
      </c>
      <c r="D169" s="22">
        <f>SUM(D168)</f>
        <v>3.25</v>
      </c>
      <c r="E169" s="22"/>
      <c r="F169" s="13"/>
    </row>
    <row r="170" spans="1:6" ht="15.75">
      <c r="A170" s="11"/>
      <c r="B170" s="21" t="s">
        <v>3</v>
      </c>
      <c r="C170" s="22"/>
      <c r="D170" s="22"/>
      <c r="E170" s="22"/>
      <c r="F170" s="22"/>
    </row>
    <row r="171" spans="1:6" ht="15.75">
      <c r="A171" s="19">
        <v>1</v>
      </c>
      <c r="B171" s="20" t="s">
        <v>18</v>
      </c>
      <c r="C171" s="13">
        <f>D171+E171+F171</f>
        <v>2.25</v>
      </c>
      <c r="D171" s="13">
        <v>2.25</v>
      </c>
      <c r="E171" s="13"/>
      <c r="F171" s="13"/>
    </row>
    <row r="172" spans="1:6" ht="15.75">
      <c r="A172" s="11"/>
      <c r="B172" s="21" t="s">
        <v>186</v>
      </c>
      <c r="C172" s="22">
        <f>D172+E172+F172</f>
        <v>2.25</v>
      </c>
      <c r="D172" s="22">
        <f>SUM(D171:D171)</f>
        <v>2.25</v>
      </c>
      <c r="E172" s="22"/>
      <c r="F172" s="13"/>
    </row>
    <row r="173" spans="1:6" ht="15.75">
      <c r="A173" s="19"/>
      <c r="B173" s="21" t="s">
        <v>282</v>
      </c>
      <c r="C173" s="22">
        <f>C166+C169+C172</f>
        <v>9.75</v>
      </c>
      <c r="D173" s="22">
        <f>D166+D169+D172</f>
        <v>9.75</v>
      </c>
      <c r="E173" s="22">
        <f>E166+E169+E172</f>
        <v>0</v>
      </c>
      <c r="F173" s="13"/>
    </row>
    <row r="174" spans="1:6" ht="15.75">
      <c r="A174" s="19"/>
      <c r="B174" s="11" t="s">
        <v>288</v>
      </c>
      <c r="C174" s="13"/>
      <c r="D174" s="22"/>
      <c r="E174" s="22"/>
      <c r="F174" s="13"/>
    </row>
    <row r="175" spans="1:6" ht="15.75">
      <c r="A175" s="19"/>
      <c r="B175" s="21" t="s">
        <v>188</v>
      </c>
      <c r="C175" s="13"/>
      <c r="D175" s="22"/>
      <c r="E175" s="22"/>
      <c r="F175" s="13"/>
    </row>
    <row r="176" spans="1:6" ht="15.75">
      <c r="A176" s="19">
        <v>1</v>
      </c>
      <c r="B176" s="20" t="s">
        <v>180</v>
      </c>
      <c r="C176" s="13">
        <f>D176+E176+F176</f>
        <v>0.5</v>
      </c>
      <c r="D176" s="13">
        <v>0.5</v>
      </c>
      <c r="E176" s="13"/>
      <c r="F176" s="13"/>
    </row>
    <row r="177" spans="1:6" ht="15.75">
      <c r="A177" s="19"/>
      <c r="B177" s="21" t="s">
        <v>186</v>
      </c>
      <c r="C177" s="22">
        <f>SUM(C176)</f>
        <v>0.5</v>
      </c>
      <c r="D177" s="22">
        <f>SUM(D176)</f>
        <v>0.5</v>
      </c>
      <c r="E177" s="22"/>
      <c r="F177" s="13"/>
    </row>
    <row r="178" spans="1:6" ht="15.75">
      <c r="A178" s="19"/>
      <c r="B178" s="21" t="s">
        <v>189</v>
      </c>
      <c r="C178" s="13"/>
      <c r="D178" s="22"/>
      <c r="E178" s="22"/>
      <c r="F178" s="13"/>
    </row>
    <row r="179" spans="1:6" ht="15.75">
      <c r="A179" s="19">
        <v>1</v>
      </c>
      <c r="B179" s="20" t="s">
        <v>5</v>
      </c>
      <c r="C179" s="13">
        <f>D179+E179+F179</f>
        <v>0.5</v>
      </c>
      <c r="D179" s="13">
        <v>0.5</v>
      </c>
      <c r="E179" s="13"/>
      <c r="F179" s="13"/>
    </row>
    <row r="180" spans="1:6" ht="15.75">
      <c r="A180" s="19"/>
      <c r="B180" s="21" t="s">
        <v>186</v>
      </c>
      <c r="C180" s="22">
        <f>D180+E180+F180</f>
        <v>0.5</v>
      </c>
      <c r="D180" s="22">
        <f>SUM(D179)</f>
        <v>0.5</v>
      </c>
      <c r="E180" s="22"/>
      <c r="F180" s="13"/>
    </row>
    <row r="181" spans="1:6" ht="15.75">
      <c r="A181" s="19"/>
      <c r="B181" s="21" t="s">
        <v>287</v>
      </c>
      <c r="C181" s="22">
        <f>C177+C180</f>
        <v>1</v>
      </c>
      <c r="D181" s="22">
        <f>D177+D180</f>
        <v>1</v>
      </c>
      <c r="E181" s="22">
        <f>E177+E180</f>
        <v>0</v>
      </c>
      <c r="F181" s="13"/>
    </row>
    <row r="182" spans="1:6" ht="15.75">
      <c r="A182" s="19"/>
      <c r="B182" s="11" t="s">
        <v>285</v>
      </c>
      <c r="C182" s="13"/>
      <c r="D182" s="22"/>
      <c r="E182" s="22"/>
      <c r="F182" s="13"/>
    </row>
    <row r="183" spans="1:6" ht="15.75">
      <c r="A183" s="19"/>
      <c r="B183" s="11" t="s">
        <v>290</v>
      </c>
      <c r="C183" s="13"/>
      <c r="D183" s="22"/>
      <c r="E183" s="22"/>
      <c r="F183" s="13"/>
    </row>
    <row r="184" spans="1:6" ht="15.75">
      <c r="A184" s="19"/>
      <c r="B184" s="21" t="s">
        <v>188</v>
      </c>
      <c r="C184" s="13"/>
      <c r="D184" s="22"/>
      <c r="E184" s="22"/>
      <c r="F184" s="13"/>
    </row>
    <row r="185" spans="1:6" ht="15.75">
      <c r="A185" s="19">
        <v>1</v>
      </c>
      <c r="B185" s="20" t="s">
        <v>147</v>
      </c>
      <c r="C185" s="13">
        <f>D185+E185+F185</f>
        <v>1</v>
      </c>
      <c r="D185" s="13">
        <v>1</v>
      </c>
      <c r="E185" s="13"/>
      <c r="F185" s="13"/>
    </row>
    <row r="186" spans="1:6" ht="15.75">
      <c r="A186" s="19"/>
      <c r="B186" s="21" t="s">
        <v>186</v>
      </c>
      <c r="C186" s="22">
        <f>SUM(C185)</f>
        <v>1</v>
      </c>
      <c r="D186" s="22">
        <f>SUM(D185:D185)</f>
        <v>1</v>
      </c>
      <c r="E186" s="22"/>
      <c r="F186" s="13"/>
    </row>
    <row r="187" spans="1:6" ht="15.75">
      <c r="A187" s="19"/>
      <c r="B187" s="21" t="s">
        <v>189</v>
      </c>
      <c r="C187" s="13"/>
      <c r="D187" s="22"/>
      <c r="E187" s="22"/>
      <c r="F187" s="13"/>
    </row>
    <row r="188" spans="1:6" ht="15.75">
      <c r="A188" s="19">
        <v>1</v>
      </c>
      <c r="B188" s="20" t="s">
        <v>5</v>
      </c>
      <c r="C188" s="13">
        <f>D188+E188+F188</f>
        <v>1.5</v>
      </c>
      <c r="D188" s="13">
        <v>1.5</v>
      </c>
      <c r="E188" s="13"/>
      <c r="F188" s="13"/>
    </row>
    <row r="189" spans="1:6" ht="15.75">
      <c r="A189" s="19"/>
      <c r="B189" s="21" t="s">
        <v>186</v>
      </c>
      <c r="C189" s="22">
        <f>D189+E189+F189</f>
        <v>1.5</v>
      </c>
      <c r="D189" s="22">
        <f>SUM(D188)</f>
        <v>1.5</v>
      </c>
      <c r="E189" s="22"/>
      <c r="F189" s="13"/>
    </row>
    <row r="190" spans="1:6" ht="15.75">
      <c r="A190" s="11"/>
      <c r="B190" s="21" t="s">
        <v>3</v>
      </c>
      <c r="C190" s="22"/>
      <c r="D190" s="22"/>
      <c r="E190" s="22"/>
      <c r="F190" s="22"/>
    </row>
    <row r="191" spans="1:6" ht="15.75">
      <c r="A191" s="19">
        <v>1</v>
      </c>
      <c r="B191" s="20" t="s">
        <v>18</v>
      </c>
      <c r="C191" s="13">
        <f>D191+E191+F191</f>
        <v>1</v>
      </c>
      <c r="D191" s="13">
        <v>1</v>
      </c>
      <c r="E191" s="13"/>
      <c r="F191" s="13"/>
    </row>
    <row r="192" spans="1:6" ht="15.75">
      <c r="A192" s="11"/>
      <c r="B192" s="21" t="s">
        <v>186</v>
      </c>
      <c r="C192" s="22">
        <f>D192+E192+F192</f>
        <v>1</v>
      </c>
      <c r="D192" s="22">
        <f>SUM(D191:D191)</f>
        <v>1</v>
      </c>
      <c r="E192" s="22"/>
      <c r="F192" s="13"/>
    </row>
    <row r="193" spans="1:6" ht="15.75">
      <c r="A193" s="19"/>
      <c r="B193" s="21" t="s">
        <v>286</v>
      </c>
      <c r="C193" s="22">
        <f>C186+C189+C192</f>
        <v>3.5</v>
      </c>
      <c r="D193" s="22">
        <f>D186+D189+D192</f>
        <v>3.5</v>
      </c>
      <c r="E193" s="22">
        <f>E186+E189</f>
        <v>0</v>
      </c>
      <c r="F193" s="13"/>
    </row>
    <row r="194" spans="1:6" ht="15.75">
      <c r="A194" s="11"/>
      <c r="B194" s="11" t="s">
        <v>85</v>
      </c>
      <c r="C194" s="13"/>
      <c r="D194" s="13"/>
      <c r="E194" s="13"/>
      <c r="F194" s="13"/>
    </row>
    <row r="195" spans="1:6" ht="15.75">
      <c r="A195" s="11"/>
      <c r="B195" s="11" t="s">
        <v>140</v>
      </c>
      <c r="C195" s="13"/>
      <c r="D195" s="13"/>
      <c r="E195" s="13"/>
      <c r="F195" s="13"/>
    </row>
    <row r="196" spans="1:6" s="3" customFormat="1" ht="15.75">
      <c r="A196" s="19"/>
      <c r="B196" s="12" t="s">
        <v>241</v>
      </c>
      <c r="C196" s="13"/>
      <c r="D196" s="13"/>
      <c r="E196" s="13"/>
      <c r="F196" s="14"/>
    </row>
    <row r="197" spans="1:6" s="3" customFormat="1" ht="15.75">
      <c r="A197" s="19"/>
      <c r="B197" s="21" t="s">
        <v>188</v>
      </c>
      <c r="C197" s="13"/>
      <c r="D197" s="13"/>
      <c r="E197" s="13"/>
      <c r="F197" s="14"/>
    </row>
    <row r="198" spans="1:6" s="3" customFormat="1" ht="15.75">
      <c r="A198" s="19">
        <v>1</v>
      </c>
      <c r="B198" s="20" t="s">
        <v>86</v>
      </c>
      <c r="C198" s="13">
        <f>D198+E198+F198</f>
        <v>1</v>
      </c>
      <c r="D198" s="13">
        <v>1</v>
      </c>
      <c r="E198" s="13"/>
      <c r="F198" s="14"/>
    </row>
    <row r="199" spans="1:6" s="3" customFormat="1" ht="15.75">
      <c r="A199" s="19"/>
      <c r="B199" s="21" t="s">
        <v>186</v>
      </c>
      <c r="C199" s="22">
        <f>D199+E199+F199</f>
        <v>1</v>
      </c>
      <c r="D199" s="22">
        <f>SUM(D198:D198)</f>
        <v>1</v>
      </c>
      <c r="E199" s="22"/>
      <c r="F199" s="14"/>
    </row>
    <row r="200" spans="1:6" s="3" customFormat="1" ht="15.75">
      <c r="A200" s="19"/>
      <c r="B200" s="21" t="s">
        <v>189</v>
      </c>
      <c r="C200" s="13"/>
      <c r="D200" s="13"/>
      <c r="E200" s="13"/>
      <c r="F200" s="14"/>
    </row>
    <row r="201" spans="1:6" s="3" customFormat="1" ht="15.75">
      <c r="A201" s="19">
        <v>1</v>
      </c>
      <c r="B201" s="20" t="s">
        <v>227</v>
      </c>
      <c r="C201" s="13">
        <f>D201+E201+F201</f>
        <v>1</v>
      </c>
      <c r="D201" s="13">
        <v>1</v>
      </c>
      <c r="E201" s="13"/>
      <c r="F201" s="14"/>
    </row>
    <row r="202" spans="1:6" s="3" customFormat="1" ht="15.75">
      <c r="A202" s="19"/>
      <c r="B202" s="21" t="s">
        <v>186</v>
      </c>
      <c r="C202" s="22">
        <f>D202+E202+F202</f>
        <v>1</v>
      </c>
      <c r="D202" s="22">
        <f>SUM(D201:D201)</f>
        <v>1</v>
      </c>
      <c r="E202" s="22"/>
      <c r="F202" s="14"/>
    </row>
    <row r="203" spans="1:6" s="3" customFormat="1" ht="15.75">
      <c r="A203" s="11"/>
      <c r="B203" s="21" t="s">
        <v>3</v>
      </c>
      <c r="C203" s="22"/>
      <c r="D203" s="22"/>
      <c r="E203" s="22"/>
      <c r="F203" s="22"/>
    </row>
    <row r="204" spans="1:6" s="3" customFormat="1" ht="15.75">
      <c r="A204" s="19">
        <v>1</v>
      </c>
      <c r="B204" s="20" t="s">
        <v>247</v>
      </c>
      <c r="C204" s="13">
        <f>D204+E204+F204</f>
        <v>1</v>
      </c>
      <c r="D204" s="13">
        <v>1</v>
      </c>
      <c r="E204" s="13"/>
      <c r="F204" s="13"/>
    </row>
    <row r="205" spans="1:6" s="3" customFormat="1" ht="15.75">
      <c r="A205" s="11"/>
      <c r="B205" s="21" t="s">
        <v>186</v>
      </c>
      <c r="C205" s="22">
        <f>D205+E205+F205</f>
        <v>1</v>
      </c>
      <c r="D205" s="22">
        <f>SUM(D204:D204)</f>
        <v>1</v>
      </c>
      <c r="E205" s="22"/>
      <c r="F205" s="13"/>
    </row>
    <row r="206" spans="1:6" s="3" customFormat="1" ht="15.75">
      <c r="A206" s="19"/>
      <c r="B206" s="21" t="s">
        <v>242</v>
      </c>
      <c r="C206" s="22">
        <f>C199+C202+C205</f>
        <v>3</v>
      </c>
      <c r="D206" s="22">
        <f>D199+D202+D205</f>
        <v>3</v>
      </c>
      <c r="E206" s="22"/>
      <c r="F206" s="22"/>
    </row>
    <row r="207" spans="1:6" ht="15.75">
      <c r="A207" s="19"/>
      <c r="B207" s="12" t="s">
        <v>168</v>
      </c>
      <c r="C207" s="13"/>
      <c r="D207" s="13"/>
      <c r="E207" s="13"/>
      <c r="F207" s="13"/>
    </row>
    <row r="208" spans="1:6" ht="15.75">
      <c r="A208" s="19"/>
      <c r="B208" s="21" t="s">
        <v>188</v>
      </c>
      <c r="C208" s="13"/>
      <c r="D208" s="13"/>
      <c r="E208" s="13"/>
      <c r="F208" s="13"/>
    </row>
    <row r="209" spans="1:6" ht="15.75">
      <c r="A209" s="19">
        <v>1</v>
      </c>
      <c r="B209" s="20" t="s">
        <v>87</v>
      </c>
      <c r="C209" s="13">
        <f>D209+E209+F209</f>
        <v>1</v>
      </c>
      <c r="D209" s="13">
        <v>1</v>
      </c>
      <c r="E209" s="13"/>
      <c r="F209" s="13"/>
    </row>
    <row r="210" spans="1:6" ht="15.75">
      <c r="A210" s="19">
        <v>2</v>
      </c>
      <c r="B210" s="20" t="s">
        <v>161</v>
      </c>
      <c r="C210" s="13">
        <f>D210+E210+F210</f>
        <v>6</v>
      </c>
      <c r="D210" s="13">
        <v>6</v>
      </c>
      <c r="E210" s="13">
        <v>0</v>
      </c>
      <c r="F210" s="13"/>
    </row>
    <row r="211" spans="1:6" ht="15.75">
      <c r="A211" s="19"/>
      <c r="B211" s="21" t="s">
        <v>186</v>
      </c>
      <c r="C211" s="22">
        <f>D211+E211+F211</f>
        <v>7</v>
      </c>
      <c r="D211" s="22">
        <f>SUM(D209:D210)</f>
        <v>7</v>
      </c>
      <c r="E211" s="22">
        <f>SUM(E209:E210)</f>
        <v>0</v>
      </c>
      <c r="F211" s="13"/>
    </row>
    <row r="212" spans="1:6" ht="15.75">
      <c r="A212" s="19"/>
      <c r="B212" s="21" t="s">
        <v>189</v>
      </c>
      <c r="C212" s="13"/>
      <c r="D212" s="13"/>
      <c r="E212" s="13"/>
      <c r="F212" s="13"/>
    </row>
    <row r="213" spans="1:6" ht="15.75">
      <c r="A213" s="19">
        <v>1</v>
      </c>
      <c r="B213" s="20" t="s">
        <v>227</v>
      </c>
      <c r="C213" s="13">
        <f>D213+E213+F213</f>
        <v>1</v>
      </c>
      <c r="D213" s="13">
        <v>1</v>
      </c>
      <c r="E213" s="13"/>
      <c r="F213" s="13"/>
    </row>
    <row r="214" spans="1:6" ht="15.75">
      <c r="A214" s="19">
        <v>2</v>
      </c>
      <c r="B214" s="20" t="s">
        <v>273</v>
      </c>
      <c r="C214" s="13">
        <f>D214+E214+F214</f>
        <v>2</v>
      </c>
      <c r="D214" s="13">
        <v>2</v>
      </c>
      <c r="E214" s="13"/>
      <c r="F214" s="13"/>
    </row>
    <row r="215" spans="1:6" ht="15.75">
      <c r="A215" s="19">
        <v>3</v>
      </c>
      <c r="B215" s="20" t="s">
        <v>0</v>
      </c>
      <c r="C215" s="13">
        <f>D215+E215+F215</f>
        <v>8</v>
      </c>
      <c r="D215" s="13">
        <v>8</v>
      </c>
      <c r="E215" s="13">
        <v>0</v>
      </c>
      <c r="F215" s="13"/>
    </row>
    <row r="216" spans="1:6" ht="13.5" customHeight="1">
      <c r="A216" s="19"/>
      <c r="B216" s="21" t="s">
        <v>186</v>
      </c>
      <c r="C216" s="22">
        <f>SUM(C213:C215)</f>
        <v>11</v>
      </c>
      <c r="D216" s="22">
        <f>SUM(D213:D215)</f>
        <v>11</v>
      </c>
      <c r="E216" s="22">
        <f>SUM(E213:E215)</f>
        <v>0</v>
      </c>
      <c r="F216" s="13"/>
    </row>
    <row r="217" spans="1:6" ht="15.75">
      <c r="A217" s="19"/>
      <c r="B217" s="21" t="s">
        <v>235</v>
      </c>
      <c r="C217" s="22">
        <f>C211+C216</f>
        <v>18</v>
      </c>
      <c r="D217" s="22">
        <f>D211+D216</f>
        <v>18</v>
      </c>
      <c r="E217" s="22">
        <f>E211+E216</f>
        <v>0</v>
      </c>
      <c r="F217" s="13"/>
    </row>
    <row r="218" spans="1:6" ht="15.75">
      <c r="A218" s="19"/>
      <c r="B218" s="11" t="s">
        <v>291</v>
      </c>
      <c r="C218" s="13"/>
      <c r="D218" s="13"/>
      <c r="E218" s="13"/>
      <c r="F218" s="13"/>
    </row>
    <row r="219" spans="1:6" ht="15.75">
      <c r="A219" s="19"/>
      <c r="B219" s="21" t="s">
        <v>189</v>
      </c>
      <c r="C219" s="13"/>
      <c r="D219" s="13"/>
      <c r="E219" s="13"/>
      <c r="F219" s="13"/>
    </row>
    <row r="220" spans="1:6" ht="15.75">
      <c r="A220" s="19">
        <v>1</v>
      </c>
      <c r="B220" s="1" t="s">
        <v>226</v>
      </c>
      <c r="C220" s="13">
        <f>D220+E220+F220</f>
        <v>0.25</v>
      </c>
      <c r="D220" s="13">
        <v>0.25</v>
      </c>
      <c r="E220" s="13"/>
      <c r="F220" s="13"/>
    </row>
    <row r="221" spans="1:6" ht="15.75">
      <c r="A221" s="19"/>
      <c r="B221" s="21" t="s">
        <v>186</v>
      </c>
      <c r="C221" s="22">
        <f>D221+E221+F221</f>
        <v>0.25</v>
      </c>
      <c r="D221" s="22">
        <f>SUM(D220:D220)</f>
        <v>0.25</v>
      </c>
      <c r="E221" s="22"/>
      <c r="F221" s="14"/>
    </row>
    <row r="222" spans="1:6" ht="15.75">
      <c r="A222" s="19"/>
      <c r="B222" s="21" t="s">
        <v>292</v>
      </c>
      <c r="C222" s="22">
        <f>C221</f>
        <v>0.25</v>
      </c>
      <c r="D222" s="22">
        <f>D221</f>
        <v>0.25</v>
      </c>
      <c r="E222" s="22"/>
      <c r="F222" s="22"/>
    </row>
    <row r="223" spans="1:6" ht="15.75">
      <c r="A223" s="19"/>
      <c r="B223" s="11" t="s">
        <v>229</v>
      </c>
      <c r="C223" s="13"/>
      <c r="D223" s="13"/>
      <c r="E223" s="13"/>
      <c r="F223" s="13"/>
    </row>
    <row r="224" spans="1:6" ht="15.75">
      <c r="A224" s="19"/>
      <c r="B224" s="21" t="s">
        <v>189</v>
      </c>
      <c r="C224" s="13"/>
      <c r="D224" s="13"/>
      <c r="E224" s="13"/>
      <c r="F224" s="13"/>
    </row>
    <row r="225" spans="1:6" ht="15.75">
      <c r="A225" s="19">
        <v>1</v>
      </c>
      <c r="B225" s="20" t="s">
        <v>5</v>
      </c>
      <c r="C225" s="13">
        <f>D225+E225+F225</f>
        <v>2</v>
      </c>
      <c r="D225" s="13">
        <v>2</v>
      </c>
      <c r="E225" s="13"/>
      <c r="F225" s="13"/>
    </row>
    <row r="226" spans="1:6" ht="15.75">
      <c r="A226" s="19"/>
      <c r="B226" s="21" t="s">
        <v>186</v>
      </c>
      <c r="C226" s="22">
        <f>D226+E226+F226</f>
        <v>2</v>
      </c>
      <c r="D226" s="22">
        <f>SUM(D225:D225)</f>
        <v>2</v>
      </c>
      <c r="E226" s="22"/>
      <c r="F226" s="14"/>
    </row>
    <row r="227" spans="1:6" ht="15.75">
      <c r="A227" s="19"/>
      <c r="B227" s="21" t="s">
        <v>237</v>
      </c>
      <c r="C227" s="22">
        <f>C226</f>
        <v>2</v>
      </c>
      <c r="D227" s="22">
        <f>D226</f>
        <v>2</v>
      </c>
      <c r="E227" s="22"/>
      <c r="F227" s="22"/>
    </row>
    <row r="228" spans="1:6" ht="15.75">
      <c r="A228" s="19"/>
      <c r="B228" s="11" t="s">
        <v>185</v>
      </c>
      <c r="C228" s="13"/>
      <c r="D228" s="13"/>
      <c r="E228" s="13"/>
      <c r="F228" s="13"/>
    </row>
    <row r="229" spans="1:6" ht="15.75">
      <c r="A229" s="19">
        <v>1</v>
      </c>
      <c r="B229" s="21" t="s">
        <v>88</v>
      </c>
      <c r="C229" s="13"/>
      <c r="D229" s="13"/>
      <c r="E229" s="13"/>
      <c r="F229" s="13"/>
    </row>
    <row r="230" spans="1:6" ht="15.75">
      <c r="A230" s="19"/>
      <c r="B230" s="20" t="s">
        <v>276</v>
      </c>
      <c r="C230" s="13">
        <f>D230+E230+F230</f>
        <v>0.25</v>
      </c>
      <c r="D230" s="13">
        <v>0.25</v>
      </c>
      <c r="E230" s="13"/>
      <c r="F230" s="13"/>
    </row>
    <row r="231" spans="1:6" ht="15.75">
      <c r="A231" s="19"/>
      <c r="B231" s="20" t="s">
        <v>226</v>
      </c>
      <c r="C231" s="13">
        <f>D231+E231+F231</f>
        <v>0.25</v>
      </c>
      <c r="D231" s="13">
        <v>0.25</v>
      </c>
      <c r="E231" s="13"/>
      <c r="F231" s="13"/>
    </row>
    <row r="232" spans="1:6" ht="15.75">
      <c r="A232" s="19">
        <v>2</v>
      </c>
      <c r="B232" s="21" t="s">
        <v>89</v>
      </c>
      <c r="C232" s="13"/>
      <c r="D232" s="13"/>
      <c r="E232" s="13"/>
      <c r="F232" s="13"/>
    </row>
    <row r="233" spans="1:6" ht="15.75">
      <c r="A233" s="19"/>
      <c r="B233" s="20" t="s">
        <v>90</v>
      </c>
      <c r="C233" s="13">
        <f>D233+E233+F233</f>
        <v>1</v>
      </c>
      <c r="D233" s="13">
        <v>1</v>
      </c>
      <c r="E233" s="13"/>
      <c r="F233" s="13"/>
    </row>
    <row r="234" spans="1:6" ht="15.75">
      <c r="A234" s="19"/>
      <c r="B234" s="20" t="s">
        <v>226</v>
      </c>
      <c r="C234" s="13">
        <f>D234+E234+F234</f>
        <v>0.75</v>
      </c>
      <c r="D234" s="13">
        <v>0.75</v>
      </c>
      <c r="E234" s="13"/>
      <c r="F234" s="13"/>
    </row>
    <row r="235" spans="1:6" ht="15.75">
      <c r="A235" s="19">
        <v>3</v>
      </c>
      <c r="B235" s="21" t="s">
        <v>59</v>
      </c>
      <c r="C235" s="13"/>
      <c r="D235" s="13"/>
      <c r="E235" s="13"/>
      <c r="F235" s="13"/>
    </row>
    <row r="236" spans="1:6" ht="15.75">
      <c r="A236" s="19"/>
      <c r="B236" s="20" t="s">
        <v>169</v>
      </c>
      <c r="C236" s="13">
        <f>D236+E236+F236</f>
        <v>0.5</v>
      </c>
      <c r="D236" s="13">
        <v>0.5</v>
      </c>
      <c r="E236" s="13"/>
      <c r="F236" s="13"/>
    </row>
    <row r="237" spans="1:6" ht="15.75">
      <c r="A237" s="19"/>
      <c r="B237" s="20" t="s">
        <v>226</v>
      </c>
      <c r="C237" s="13">
        <f>D237+E237+F237</f>
        <v>0.5</v>
      </c>
      <c r="D237" s="13">
        <v>0.5</v>
      </c>
      <c r="E237" s="13"/>
      <c r="F237" s="13"/>
    </row>
    <row r="238" spans="1:6" ht="15.75">
      <c r="A238" s="19">
        <v>4</v>
      </c>
      <c r="B238" s="21" t="s">
        <v>63</v>
      </c>
      <c r="C238" s="13"/>
      <c r="D238" s="13"/>
      <c r="E238" s="13"/>
      <c r="F238" s="13"/>
    </row>
    <row r="239" spans="1:6" ht="15.75">
      <c r="A239" s="19"/>
      <c r="B239" s="20" t="s">
        <v>215</v>
      </c>
      <c r="C239" s="13">
        <f>D239+E239+F239</f>
        <v>1.25</v>
      </c>
      <c r="D239" s="13">
        <v>1.25</v>
      </c>
      <c r="E239" s="13"/>
      <c r="F239" s="13"/>
    </row>
    <row r="240" spans="1:6" ht="15.75">
      <c r="A240" s="19"/>
      <c r="B240" s="20" t="s">
        <v>226</v>
      </c>
      <c r="C240" s="13">
        <f>D240+E240+F240</f>
        <v>1</v>
      </c>
      <c r="D240" s="13">
        <v>1</v>
      </c>
      <c r="E240" s="13"/>
      <c r="F240" s="13"/>
    </row>
    <row r="241" spans="1:6" ht="15.75">
      <c r="A241" s="19">
        <v>5</v>
      </c>
      <c r="B241" s="21" t="s">
        <v>56</v>
      </c>
      <c r="C241" s="13"/>
      <c r="D241" s="13"/>
      <c r="E241" s="13"/>
      <c r="F241" s="13"/>
    </row>
    <row r="242" spans="1:6" ht="15.75">
      <c r="A242" s="19"/>
      <c r="B242" s="20" t="s">
        <v>149</v>
      </c>
      <c r="C242" s="13">
        <f>D242+E242+F242</f>
        <v>1</v>
      </c>
      <c r="D242" s="13">
        <v>1</v>
      </c>
      <c r="E242" s="13"/>
      <c r="F242" s="13"/>
    </row>
    <row r="243" spans="1:6" ht="15.75">
      <c r="A243" s="19"/>
      <c r="B243" s="20" t="s">
        <v>226</v>
      </c>
      <c r="C243" s="13">
        <f>D243+E243+F243</f>
        <v>1</v>
      </c>
      <c r="D243" s="13">
        <v>1</v>
      </c>
      <c r="E243" s="13"/>
      <c r="F243" s="13"/>
    </row>
    <row r="244" spans="1:6" ht="15.75">
      <c r="A244" s="19">
        <v>6</v>
      </c>
      <c r="B244" s="21" t="s">
        <v>91</v>
      </c>
      <c r="C244" s="13"/>
      <c r="D244" s="13"/>
      <c r="E244" s="13"/>
      <c r="F244" s="13"/>
    </row>
    <row r="245" spans="1:6" ht="15.75">
      <c r="A245" s="19"/>
      <c r="B245" s="20" t="s">
        <v>170</v>
      </c>
      <c r="C245" s="13">
        <f>D245+E245+F245</f>
        <v>0.75</v>
      </c>
      <c r="D245" s="13">
        <v>0.75</v>
      </c>
      <c r="E245" s="13"/>
      <c r="F245" s="13"/>
    </row>
    <row r="246" spans="1:6" ht="15.75">
      <c r="A246" s="19"/>
      <c r="B246" s="20" t="s">
        <v>226</v>
      </c>
      <c r="C246" s="13">
        <f>D246+E246+F246</f>
        <v>0.75</v>
      </c>
      <c r="D246" s="13">
        <v>0.75</v>
      </c>
      <c r="E246" s="13"/>
      <c r="F246" s="13"/>
    </row>
    <row r="247" spans="1:6" ht="15.75">
      <c r="A247" s="19">
        <v>7</v>
      </c>
      <c r="B247" s="21" t="s">
        <v>92</v>
      </c>
      <c r="C247" s="13"/>
      <c r="D247" s="13"/>
      <c r="E247" s="13"/>
      <c r="F247" s="13"/>
    </row>
    <row r="248" spans="1:6" ht="15.75">
      <c r="A248" s="19"/>
      <c r="B248" s="20" t="s">
        <v>249</v>
      </c>
      <c r="C248" s="13">
        <f>D248+E248+F248</f>
        <v>0.5</v>
      </c>
      <c r="D248" s="13">
        <v>0.5</v>
      </c>
      <c r="E248" s="13"/>
      <c r="F248" s="13"/>
    </row>
    <row r="249" spans="1:6" ht="15.75">
      <c r="A249" s="19"/>
      <c r="B249" s="20" t="s">
        <v>226</v>
      </c>
      <c r="C249" s="13">
        <f>D249+E249+F249</f>
        <v>0.5</v>
      </c>
      <c r="D249" s="13">
        <v>0.5</v>
      </c>
      <c r="E249" s="13"/>
      <c r="F249" s="13"/>
    </row>
    <row r="250" spans="1:6" ht="15.75">
      <c r="A250" s="19">
        <v>8</v>
      </c>
      <c r="B250" s="21" t="s">
        <v>93</v>
      </c>
      <c r="C250" s="13"/>
      <c r="D250" s="13"/>
      <c r="E250" s="13"/>
      <c r="F250" s="13"/>
    </row>
    <row r="251" spans="1:6" ht="15.75">
      <c r="A251" s="19"/>
      <c r="B251" s="20" t="s">
        <v>148</v>
      </c>
      <c r="C251" s="13">
        <f>D251+E251+F251</f>
        <v>0.5</v>
      </c>
      <c r="D251" s="13">
        <v>0.5</v>
      </c>
      <c r="E251" s="13"/>
      <c r="F251" s="13"/>
    </row>
    <row r="252" spans="1:6" ht="15.75">
      <c r="A252" s="19"/>
      <c r="B252" s="20" t="s">
        <v>226</v>
      </c>
      <c r="C252" s="13">
        <f>D252+E252+F252</f>
        <v>0.5</v>
      </c>
      <c r="D252" s="13">
        <v>0.5</v>
      </c>
      <c r="E252" s="13"/>
      <c r="F252" s="13"/>
    </row>
    <row r="253" spans="1:6" ht="15.75">
      <c r="A253" s="19">
        <v>9</v>
      </c>
      <c r="B253" s="2" t="s">
        <v>94</v>
      </c>
      <c r="C253" s="13"/>
      <c r="D253" s="13"/>
      <c r="E253" s="13"/>
      <c r="F253" s="13"/>
    </row>
    <row r="254" spans="1:6" ht="15.75">
      <c r="A254" s="19"/>
      <c r="B254" s="1" t="s">
        <v>226</v>
      </c>
      <c r="C254" s="13">
        <f>D254+E254+F254</f>
        <v>1</v>
      </c>
      <c r="D254" s="13">
        <v>1</v>
      </c>
      <c r="E254" s="13"/>
      <c r="F254" s="13"/>
    </row>
    <row r="255" spans="1:6" ht="15.75">
      <c r="A255" s="19">
        <v>10</v>
      </c>
      <c r="B255" s="20" t="s">
        <v>2</v>
      </c>
      <c r="C255" s="13">
        <f>D255+E255+F255</f>
        <v>2.25</v>
      </c>
      <c r="D255" s="13">
        <v>2.25</v>
      </c>
      <c r="E255" s="13"/>
      <c r="F255" s="13"/>
    </row>
    <row r="256" spans="1:6" ht="15.75">
      <c r="A256" s="19"/>
      <c r="B256" s="21" t="s">
        <v>228</v>
      </c>
      <c r="C256" s="22">
        <f>SUM(C230:C255)</f>
        <v>14.25</v>
      </c>
      <c r="D256" s="22">
        <f>SUM(D230:D255)</f>
        <v>14.25</v>
      </c>
      <c r="E256" s="22">
        <f>SUM(E230:E255)</f>
        <v>0</v>
      </c>
      <c r="F256" s="22">
        <f>SUM(F230:F255)</f>
        <v>0</v>
      </c>
    </row>
    <row r="257" spans="1:6" ht="15.75">
      <c r="A257" s="19"/>
      <c r="B257" s="11" t="s">
        <v>6</v>
      </c>
      <c r="C257" s="13"/>
      <c r="D257" s="13"/>
      <c r="E257" s="13"/>
      <c r="F257" s="13"/>
    </row>
    <row r="258" spans="1:6" ht="15.75">
      <c r="A258" s="19"/>
      <c r="B258" s="21" t="s">
        <v>189</v>
      </c>
      <c r="C258" s="13"/>
      <c r="D258" s="13"/>
      <c r="E258" s="13"/>
      <c r="F258" s="13"/>
    </row>
    <row r="259" spans="1:6" ht="15.75">
      <c r="A259" s="19">
        <v>1</v>
      </c>
      <c r="B259" s="20" t="s">
        <v>51</v>
      </c>
      <c r="C259" s="13">
        <f>D259+E259+F259</f>
        <v>1</v>
      </c>
      <c r="D259" s="13">
        <v>1</v>
      </c>
      <c r="E259" s="13"/>
      <c r="F259" s="13"/>
    </row>
    <row r="260" spans="1:6" ht="15.75">
      <c r="A260" s="19"/>
      <c r="B260" s="21" t="s">
        <v>186</v>
      </c>
      <c r="C260" s="22">
        <f>D260+E260+F260</f>
        <v>1</v>
      </c>
      <c r="D260" s="22">
        <f>SUM(D258:D259)</f>
        <v>1</v>
      </c>
      <c r="E260" s="22"/>
      <c r="F260" s="14"/>
    </row>
    <row r="261" spans="1:6" ht="15.75">
      <c r="A261" s="19"/>
      <c r="B261" s="21" t="s">
        <v>214</v>
      </c>
      <c r="C261" s="22">
        <f>C260</f>
        <v>1</v>
      </c>
      <c r="D261" s="22">
        <f>D260</f>
        <v>1</v>
      </c>
      <c r="E261" s="22"/>
      <c r="F261" s="22"/>
    </row>
    <row r="262" spans="1:6" ht="15.75">
      <c r="A262" s="19"/>
      <c r="B262" s="11" t="s">
        <v>162</v>
      </c>
      <c r="C262" s="22"/>
      <c r="D262" s="22"/>
      <c r="E262" s="22"/>
      <c r="F262" s="22"/>
    </row>
    <row r="263" spans="1:6" ht="31.5">
      <c r="A263" s="19"/>
      <c r="B263" s="24" t="s">
        <v>95</v>
      </c>
      <c r="C263" s="13"/>
      <c r="D263" s="22"/>
      <c r="E263" s="22"/>
      <c r="F263" s="13"/>
    </row>
    <row r="264" spans="1:6" ht="15.75">
      <c r="A264" s="19">
        <v>1</v>
      </c>
      <c r="B264" s="20" t="s">
        <v>191</v>
      </c>
      <c r="C264" s="13">
        <f>D264+E264+F264</f>
        <v>0.5</v>
      </c>
      <c r="D264" s="13">
        <v>0.5</v>
      </c>
      <c r="E264" s="13">
        <v>0</v>
      </c>
      <c r="F264" s="13"/>
    </row>
    <row r="265" spans="1:6" ht="15.75">
      <c r="A265" s="19">
        <v>2</v>
      </c>
      <c r="B265" s="20" t="s">
        <v>181</v>
      </c>
      <c r="C265" s="13">
        <f>D265+E265+F265</f>
        <v>1</v>
      </c>
      <c r="D265" s="13">
        <v>1</v>
      </c>
      <c r="E265" s="13">
        <v>0</v>
      </c>
      <c r="F265" s="13"/>
    </row>
    <row r="266" spans="1:6" ht="15.75">
      <c r="A266" s="19"/>
      <c r="B266" s="21" t="s">
        <v>186</v>
      </c>
      <c r="C266" s="22">
        <f>D266+E266+F266</f>
        <v>1.5</v>
      </c>
      <c r="D266" s="22">
        <f>SUM(D264:D265)</f>
        <v>1.5</v>
      </c>
      <c r="E266" s="22">
        <f>SUM(E264:E265)</f>
        <v>0</v>
      </c>
      <c r="F266" s="13"/>
    </row>
    <row r="267" spans="1:6" ht="15.75">
      <c r="A267" s="19"/>
      <c r="B267" s="21" t="s">
        <v>213</v>
      </c>
      <c r="C267" s="22">
        <f>C266</f>
        <v>1.5</v>
      </c>
      <c r="D267" s="22">
        <f>D266</f>
        <v>1.5</v>
      </c>
      <c r="E267" s="22">
        <f>E266</f>
        <v>0</v>
      </c>
      <c r="F267" s="22"/>
    </row>
    <row r="268" spans="1:6" ht="31.5">
      <c r="A268" s="19"/>
      <c r="B268" s="12" t="s">
        <v>297</v>
      </c>
      <c r="C268" s="13"/>
      <c r="D268" s="13"/>
      <c r="E268" s="13"/>
      <c r="F268" s="13"/>
    </row>
    <row r="269" spans="1:6" ht="15.75">
      <c r="A269" s="19"/>
      <c r="B269" s="21" t="s">
        <v>188</v>
      </c>
      <c r="C269" s="13"/>
      <c r="D269" s="13"/>
      <c r="E269" s="13"/>
      <c r="F269" s="13"/>
    </row>
    <row r="270" spans="1:6" ht="15.75">
      <c r="A270" s="19">
        <v>1</v>
      </c>
      <c r="B270" s="20" t="s">
        <v>190</v>
      </c>
      <c r="C270" s="13">
        <f>D270+E270+F270</f>
        <v>7.25</v>
      </c>
      <c r="D270" s="13">
        <v>7.25</v>
      </c>
      <c r="E270" s="13"/>
      <c r="F270" s="13"/>
    </row>
    <row r="271" spans="1:6" ht="15.75">
      <c r="A271" s="19"/>
      <c r="B271" s="21" t="s">
        <v>186</v>
      </c>
      <c r="C271" s="22">
        <f>D271+E271+F271</f>
        <v>7.25</v>
      </c>
      <c r="D271" s="22">
        <f>SUM(D270:D270)</f>
        <v>7.25</v>
      </c>
      <c r="E271" s="22"/>
      <c r="F271" s="13"/>
    </row>
    <row r="272" spans="1:6" ht="15.75">
      <c r="A272" s="19"/>
      <c r="B272" s="21" t="s">
        <v>189</v>
      </c>
      <c r="C272" s="13"/>
      <c r="D272" s="13"/>
      <c r="E272" s="13"/>
      <c r="F272" s="13"/>
    </row>
    <row r="273" spans="1:6" ht="15.75">
      <c r="A273" s="19">
        <v>1</v>
      </c>
      <c r="B273" s="20" t="s">
        <v>226</v>
      </c>
      <c r="C273" s="13">
        <f>D273+E273+F273</f>
        <v>20.5</v>
      </c>
      <c r="D273" s="13">
        <v>20.5</v>
      </c>
      <c r="E273" s="13"/>
      <c r="F273" s="13"/>
    </row>
    <row r="274" spans="1:6" ht="15.75">
      <c r="A274" s="19">
        <v>2</v>
      </c>
      <c r="B274" s="20" t="s">
        <v>51</v>
      </c>
      <c r="C274" s="13">
        <f>D274+E274+F274</f>
        <v>8</v>
      </c>
      <c r="D274" s="13">
        <v>8</v>
      </c>
      <c r="E274" s="13"/>
      <c r="F274" s="13"/>
    </row>
    <row r="275" spans="1:6" ht="15.75">
      <c r="A275" s="19">
        <v>3</v>
      </c>
      <c r="B275" s="20" t="s">
        <v>2</v>
      </c>
      <c r="C275" s="13">
        <f>D275+E275+F275</f>
        <v>1.5</v>
      </c>
      <c r="D275" s="13">
        <v>1.5</v>
      </c>
      <c r="E275" s="13"/>
      <c r="F275" s="13"/>
    </row>
    <row r="276" spans="1:6" ht="15.75">
      <c r="A276" s="19"/>
      <c r="B276" s="21" t="s">
        <v>186</v>
      </c>
      <c r="C276" s="22">
        <f>D276+E276+F276</f>
        <v>30</v>
      </c>
      <c r="D276" s="22">
        <f>SUM(D273:D275)</f>
        <v>30</v>
      </c>
      <c r="E276" s="22"/>
      <c r="F276" s="13"/>
    </row>
    <row r="277" spans="1:6" ht="31.5">
      <c r="A277" s="19"/>
      <c r="B277" s="24" t="s">
        <v>293</v>
      </c>
      <c r="C277" s="22">
        <f>D277+E277+F277</f>
        <v>37.25</v>
      </c>
      <c r="D277" s="22">
        <f>D271+D276</f>
        <v>37.25</v>
      </c>
      <c r="E277" s="22"/>
      <c r="F277" s="13"/>
    </row>
    <row r="278" spans="1:6" ht="15.75">
      <c r="A278" s="11"/>
      <c r="B278" s="11" t="s">
        <v>274</v>
      </c>
      <c r="C278" s="13"/>
      <c r="D278" s="13"/>
      <c r="E278" s="13"/>
      <c r="F278" s="14"/>
    </row>
    <row r="279" spans="1:6" ht="15.75">
      <c r="A279" s="19"/>
      <c r="B279" s="21" t="s">
        <v>225</v>
      </c>
      <c r="C279" s="13"/>
      <c r="D279" s="13"/>
      <c r="E279" s="13"/>
      <c r="F279" s="14"/>
    </row>
    <row r="280" spans="1:6" ht="15.75">
      <c r="A280" s="19">
        <v>1</v>
      </c>
      <c r="B280" s="20" t="s">
        <v>257</v>
      </c>
      <c r="C280" s="13">
        <f>D280+E280+F280</f>
        <v>2</v>
      </c>
      <c r="D280" s="13">
        <v>2</v>
      </c>
      <c r="E280" s="13"/>
      <c r="F280" s="14"/>
    </row>
    <row r="281" spans="1:6" ht="15.75">
      <c r="A281" s="11"/>
      <c r="B281" s="21" t="s">
        <v>186</v>
      </c>
      <c r="C281" s="22">
        <f>SUM(C280)</f>
        <v>2</v>
      </c>
      <c r="D281" s="22">
        <f>SUM(D280)</f>
        <v>2</v>
      </c>
      <c r="E281" s="22"/>
      <c r="F281" s="23"/>
    </row>
    <row r="282" spans="1:6" ht="15.75">
      <c r="A282" s="11"/>
      <c r="B282" s="21" t="s">
        <v>236</v>
      </c>
      <c r="C282" s="22">
        <f>C281</f>
        <v>2</v>
      </c>
      <c r="D282" s="22">
        <f>D281</f>
        <v>2</v>
      </c>
      <c r="E282" s="13"/>
      <c r="F282" s="23"/>
    </row>
    <row r="283" spans="1:6" ht="32.25" customHeight="1">
      <c r="A283" s="19"/>
      <c r="B283" s="21" t="s">
        <v>96</v>
      </c>
      <c r="C283" s="22">
        <f>C206+C217+C222+C227+C256+C261+C267+C277+C282</f>
        <v>79.25</v>
      </c>
      <c r="D283" s="22">
        <f>D206+D217+D222+D227+D256+D261+D267+D277+D282</f>
        <v>79.25</v>
      </c>
      <c r="E283" s="22">
        <f>E206+E217+E222+E227+E256+E261+E267+E277+E282</f>
        <v>0</v>
      </c>
      <c r="F283" s="22">
        <f>F206+F217+F222+F227+F256+F261+F267+F277+F282</f>
        <v>0</v>
      </c>
    </row>
    <row r="284" spans="1:6" ht="15.75">
      <c r="A284" s="19"/>
      <c r="B284" s="21" t="s">
        <v>307</v>
      </c>
      <c r="C284" s="22">
        <f>C199+C211+C230+C233+C236+C239+C242+C245+C248+C251+C271</f>
        <v>21</v>
      </c>
      <c r="D284" s="22">
        <f>D199+D211+D230+D233+D236+D239+D242+D245+D248+D251+D271</f>
        <v>21</v>
      </c>
      <c r="E284" s="22">
        <f>E199+E211+E230+E233+E236+E239+E242+E245+E248+E251+E271</f>
        <v>0</v>
      </c>
      <c r="F284" s="22">
        <f>F199+F211+F230+F233+F236+F239+F242+F245+F248+F251+F271</f>
        <v>0</v>
      </c>
    </row>
    <row r="285" spans="1:6" ht="15.75">
      <c r="A285" s="19"/>
      <c r="B285" s="21" t="s">
        <v>76</v>
      </c>
      <c r="C285" s="22">
        <f>C202+C216+C221+C226+C231+C234+C237+C240+C243+C246+C249+C252+C255+C260+C276+C254</f>
        <v>53.75</v>
      </c>
      <c r="D285" s="22">
        <f>D202+D216+D221+D226+D231+D234+D237+D240+D243+D246+D249+D252+D255+D260+D276+D254</f>
        <v>53.75</v>
      </c>
      <c r="E285" s="22">
        <f>E202+E216+E221+E226+E231+E234+E237+E240+E243+E246+E249+E252+E255+E260+E276+E254</f>
        <v>0</v>
      </c>
      <c r="F285" s="22">
        <f>F202+F216+F221+F226+F231+F234+F237+F240+F243+F246+F249+F252+F255+F260+F276+F254</f>
        <v>0</v>
      </c>
    </row>
    <row r="286" spans="1:6" s="7" customFormat="1" ht="33" customHeight="1">
      <c r="A286" s="14"/>
      <c r="B286" s="33" t="s">
        <v>298</v>
      </c>
      <c r="C286" s="22">
        <f>C266</f>
        <v>1.5</v>
      </c>
      <c r="D286" s="22">
        <f>D266</f>
        <v>1.5</v>
      </c>
      <c r="E286" s="22">
        <f>E266</f>
        <v>0</v>
      </c>
      <c r="F286" s="22">
        <f>F266</f>
        <v>0</v>
      </c>
    </row>
    <row r="287" spans="1:6" s="7" customFormat="1" ht="18.75" customHeight="1">
      <c r="A287" s="14"/>
      <c r="B287" s="12" t="s">
        <v>24</v>
      </c>
      <c r="C287" s="22">
        <f>C281</f>
        <v>2</v>
      </c>
      <c r="D287" s="22">
        <f>D281</f>
        <v>2</v>
      </c>
      <c r="E287" s="22">
        <f>E281</f>
        <v>0</v>
      </c>
      <c r="F287" s="22">
        <f>F281</f>
        <v>0</v>
      </c>
    </row>
    <row r="288" spans="1:6" s="7" customFormat="1" ht="18.75" customHeight="1">
      <c r="A288" s="14"/>
      <c r="B288" s="12" t="s">
        <v>25</v>
      </c>
      <c r="C288" s="22">
        <f>C205</f>
        <v>1</v>
      </c>
      <c r="D288" s="22">
        <f>D205</f>
        <v>1</v>
      </c>
      <c r="E288" s="22">
        <f>E205</f>
        <v>0</v>
      </c>
      <c r="F288" s="22">
        <f>F205</f>
        <v>0</v>
      </c>
    </row>
    <row r="289" spans="1:6" ht="15.75">
      <c r="A289" s="19"/>
      <c r="B289" s="11" t="s">
        <v>288</v>
      </c>
      <c r="C289" s="13"/>
      <c r="D289" s="22"/>
      <c r="E289" s="22"/>
      <c r="F289" s="13"/>
    </row>
    <row r="290" spans="1:6" ht="15.75">
      <c r="A290" s="19"/>
      <c r="B290" s="21" t="s">
        <v>188</v>
      </c>
      <c r="C290" s="13"/>
      <c r="D290" s="22"/>
      <c r="E290" s="22"/>
      <c r="F290" s="13"/>
    </row>
    <row r="291" spans="1:6" ht="15.75">
      <c r="A291" s="19">
        <v>1</v>
      </c>
      <c r="B291" s="20" t="s">
        <v>146</v>
      </c>
      <c r="C291" s="13">
        <f>D291+E291+F291</f>
        <v>0.5</v>
      </c>
      <c r="D291" s="13">
        <v>0.5</v>
      </c>
      <c r="E291" s="13"/>
      <c r="F291" s="13"/>
    </row>
    <row r="292" spans="1:6" ht="15.75">
      <c r="A292" s="19"/>
      <c r="B292" s="21" t="s">
        <v>186</v>
      </c>
      <c r="C292" s="22">
        <f>D292+E292+F292</f>
        <v>0.5</v>
      </c>
      <c r="D292" s="22">
        <f>SUM(D291)</f>
        <v>0.5</v>
      </c>
      <c r="E292" s="22"/>
      <c r="F292" s="13"/>
    </row>
    <row r="293" spans="1:6" ht="15.75">
      <c r="A293" s="19"/>
      <c r="B293" s="21" t="s">
        <v>189</v>
      </c>
      <c r="C293" s="13"/>
      <c r="D293" s="22"/>
      <c r="E293" s="22"/>
      <c r="F293" s="13"/>
    </row>
    <row r="294" spans="1:6" ht="15.75">
      <c r="A294" s="19">
        <v>1</v>
      </c>
      <c r="B294" s="20" t="s">
        <v>5</v>
      </c>
      <c r="C294" s="13">
        <f>D294+E294+F294</f>
        <v>1</v>
      </c>
      <c r="D294" s="13">
        <v>1</v>
      </c>
      <c r="E294" s="13"/>
      <c r="F294" s="13"/>
    </row>
    <row r="295" spans="1:6" ht="15.75">
      <c r="A295" s="19"/>
      <c r="B295" s="21" t="s">
        <v>186</v>
      </c>
      <c r="C295" s="22">
        <f>D295+E295+F295</f>
        <v>1</v>
      </c>
      <c r="D295" s="22">
        <f>SUM(D294)</f>
        <v>1</v>
      </c>
      <c r="E295" s="22"/>
      <c r="F295" s="13"/>
    </row>
    <row r="296" spans="1:6" ht="15.75">
      <c r="A296" s="19"/>
      <c r="B296" s="21" t="s">
        <v>287</v>
      </c>
      <c r="C296" s="22">
        <f>D296+E296+F296</f>
        <v>1.5</v>
      </c>
      <c r="D296" s="22">
        <f>D292+D295</f>
        <v>1.5</v>
      </c>
      <c r="E296" s="22"/>
      <c r="F296" s="13"/>
    </row>
    <row r="297" spans="1:6" ht="15.75">
      <c r="A297" s="19"/>
      <c r="B297" s="12" t="s">
        <v>7</v>
      </c>
      <c r="C297" s="13"/>
      <c r="D297" s="13"/>
      <c r="E297" s="13"/>
      <c r="F297" s="13"/>
    </row>
    <row r="298" spans="1:6" ht="15.75" customHeight="1">
      <c r="A298" s="19"/>
      <c r="B298" s="32" t="s">
        <v>141</v>
      </c>
      <c r="C298" s="13"/>
      <c r="D298" s="13"/>
      <c r="E298" s="13"/>
      <c r="F298" s="13"/>
    </row>
    <row r="299" spans="1:6" ht="15.75">
      <c r="A299" s="19"/>
      <c r="B299" s="12" t="s">
        <v>97</v>
      </c>
      <c r="C299" s="13"/>
      <c r="D299" s="13"/>
      <c r="E299" s="13"/>
      <c r="F299" s="13"/>
    </row>
    <row r="300" spans="1:6" ht="15.75">
      <c r="A300" s="19"/>
      <c r="B300" s="12" t="s">
        <v>154</v>
      </c>
      <c r="C300" s="13"/>
      <c r="D300" s="13"/>
      <c r="E300" s="13"/>
      <c r="F300" s="13"/>
    </row>
    <row r="301" spans="1:6" ht="15.75">
      <c r="A301" s="19"/>
      <c r="B301" s="21" t="s">
        <v>188</v>
      </c>
      <c r="C301" s="13"/>
      <c r="D301" s="13"/>
      <c r="E301" s="13"/>
      <c r="F301" s="13"/>
    </row>
    <row r="302" spans="1:6" ht="15.75">
      <c r="A302" s="19">
        <v>1</v>
      </c>
      <c r="B302" s="20" t="s">
        <v>8</v>
      </c>
      <c r="C302" s="13">
        <f>D302+E302+F302</f>
        <v>1</v>
      </c>
      <c r="D302" s="13">
        <v>1</v>
      </c>
      <c r="E302" s="13"/>
      <c r="F302" s="13"/>
    </row>
    <row r="303" spans="1:6" ht="15.75">
      <c r="A303" s="19">
        <v>2</v>
      </c>
      <c r="B303" s="20" t="s">
        <v>180</v>
      </c>
      <c r="C303" s="13">
        <f>D303+E303+F303</f>
        <v>2.5</v>
      </c>
      <c r="D303" s="13">
        <v>2.5</v>
      </c>
      <c r="E303" s="13"/>
      <c r="F303" s="13"/>
    </row>
    <row r="304" spans="1:6" ht="15.75">
      <c r="A304" s="19"/>
      <c r="B304" s="21" t="s">
        <v>186</v>
      </c>
      <c r="C304" s="22">
        <f>D304+E304+F304</f>
        <v>3.5</v>
      </c>
      <c r="D304" s="22">
        <f>SUM(D302:D303)</f>
        <v>3.5</v>
      </c>
      <c r="E304" s="22"/>
      <c r="F304" s="13"/>
    </row>
    <row r="305" spans="1:6" ht="15.75">
      <c r="A305" s="19"/>
      <c r="B305" s="21" t="s">
        <v>189</v>
      </c>
      <c r="C305" s="13"/>
      <c r="D305" s="13"/>
      <c r="E305" s="13"/>
      <c r="F305" s="13"/>
    </row>
    <row r="306" spans="1:6" ht="15.75">
      <c r="A306" s="19">
        <v>1</v>
      </c>
      <c r="B306" s="20" t="s">
        <v>227</v>
      </c>
      <c r="C306" s="13">
        <f>D306+E306+F306</f>
        <v>1</v>
      </c>
      <c r="D306" s="13">
        <v>1</v>
      </c>
      <c r="E306" s="13"/>
      <c r="F306" s="13"/>
    </row>
    <row r="307" spans="1:6" ht="15.75">
      <c r="A307" s="19">
        <v>2</v>
      </c>
      <c r="B307" s="20" t="s">
        <v>231</v>
      </c>
      <c r="C307" s="13">
        <f>D307+E307+F307</f>
        <v>11</v>
      </c>
      <c r="D307" s="13">
        <v>11</v>
      </c>
      <c r="E307" s="13"/>
      <c r="F307" s="13"/>
    </row>
    <row r="308" spans="1:6" ht="15.75">
      <c r="A308" s="19">
        <v>3</v>
      </c>
      <c r="B308" s="20" t="s">
        <v>5</v>
      </c>
      <c r="C308" s="13">
        <f>D308+E308+F308</f>
        <v>1</v>
      </c>
      <c r="D308" s="13">
        <v>1</v>
      </c>
      <c r="E308" s="13"/>
      <c r="F308" s="13"/>
    </row>
    <row r="309" spans="1:6" ht="15.75">
      <c r="A309" s="19"/>
      <c r="B309" s="21" t="s">
        <v>186</v>
      </c>
      <c r="C309" s="22">
        <f>D309+E309+F309</f>
        <v>13</v>
      </c>
      <c r="D309" s="22">
        <f>SUM(D306:D308)</f>
        <v>13</v>
      </c>
      <c r="E309" s="22"/>
      <c r="F309" s="13"/>
    </row>
    <row r="310" spans="1:6" ht="15.75">
      <c r="A310" s="19"/>
      <c r="B310" s="21" t="s">
        <v>196</v>
      </c>
      <c r="C310" s="13"/>
      <c r="D310" s="13"/>
      <c r="E310" s="13"/>
      <c r="F310" s="13"/>
    </row>
    <row r="311" spans="1:6" ht="15.75">
      <c r="A311" s="19">
        <v>1</v>
      </c>
      <c r="B311" s="20" t="s">
        <v>152</v>
      </c>
      <c r="C311" s="13">
        <f>D311+E311+F311</f>
        <v>7.5</v>
      </c>
      <c r="D311" s="13">
        <v>7.5</v>
      </c>
      <c r="E311" s="13"/>
      <c r="F311" s="13"/>
    </row>
    <row r="312" spans="1:6" s="3" customFormat="1" ht="15.75">
      <c r="A312" s="11"/>
      <c r="B312" s="21" t="s">
        <v>186</v>
      </c>
      <c r="C312" s="22">
        <f>D312+E312+F312</f>
        <v>7.5</v>
      </c>
      <c r="D312" s="22">
        <f>SUM(D311:D311)</f>
        <v>7.5</v>
      </c>
      <c r="E312" s="22"/>
      <c r="F312" s="22"/>
    </row>
    <row r="313" spans="1:6" s="3" customFormat="1" ht="15.75">
      <c r="A313" s="11"/>
      <c r="B313" s="21" t="s">
        <v>3</v>
      </c>
      <c r="C313" s="22"/>
      <c r="D313" s="22"/>
      <c r="E313" s="22"/>
      <c r="F313" s="22"/>
    </row>
    <row r="314" spans="1:6" s="3" customFormat="1" ht="15.75">
      <c r="A314" s="19">
        <v>1</v>
      </c>
      <c r="B314" s="20" t="s">
        <v>247</v>
      </c>
      <c r="C314" s="13">
        <f>D314+E314+F314</f>
        <v>1</v>
      </c>
      <c r="D314" s="13">
        <v>1</v>
      </c>
      <c r="E314" s="13"/>
      <c r="F314" s="13"/>
    </row>
    <row r="315" spans="1:6" s="3" customFormat="1" ht="15.75">
      <c r="A315" s="19">
        <v>2</v>
      </c>
      <c r="B315" s="20" t="s">
        <v>157</v>
      </c>
      <c r="C315" s="13">
        <f>D315+E315+F315</f>
        <v>2.5</v>
      </c>
      <c r="D315" s="13">
        <v>2.5</v>
      </c>
      <c r="E315" s="13"/>
      <c r="F315" s="13"/>
    </row>
    <row r="316" spans="1:6" s="3" customFormat="1" ht="15.75">
      <c r="A316" s="11"/>
      <c r="B316" s="21" t="s">
        <v>186</v>
      </c>
      <c r="C316" s="22">
        <f>D316+E316+F316</f>
        <v>3.5</v>
      </c>
      <c r="D316" s="22">
        <f>SUM(D314:D315)</f>
        <v>3.5</v>
      </c>
      <c r="E316" s="22"/>
      <c r="F316" s="13"/>
    </row>
    <row r="317" spans="1:6" ht="15.75">
      <c r="A317" s="19"/>
      <c r="B317" s="21" t="s">
        <v>155</v>
      </c>
      <c r="C317" s="22">
        <f>D317+E317+F317</f>
        <v>27.5</v>
      </c>
      <c r="D317" s="22">
        <f>D304+D309+D312+D316</f>
        <v>27.5</v>
      </c>
      <c r="E317" s="13"/>
      <c r="F317" s="13"/>
    </row>
    <row r="318" spans="1:6" ht="15.75">
      <c r="A318" s="19"/>
      <c r="B318" s="20" t="s">
        <v>75</v>
      </c>
      <c r="C318" s="13">
        <f>C304</f>
        <v>3.5</v>
      </c>
      <c r="D318" s="13">
        <f>D304</f>
        <v>3.5</v>
      </c>
      <c r="E318" s="13">
        <f>E304</f>
        <v>0</v>
      </c>
      <c r="F318" s="13">
        <f>F304</f>
        <v>0</v>
      </c>
    </row>
    <row r="319" spans="1:6" ht="15.75">
      <c r="A319" s="19"/>
      <c r="B319" s="20" t="s">
        <v>76</v>
      </c>
      <c r="C319" s="13">
        <f>C309</f>
        <v>13</v>
      </c>
      <c r="D319" s="13">
        <f>D309</f>
        <v>13</v>
      </c>
      <c r="E319" s="13">
        <f>E309</f>
        <v>0</v>
      </c>
      <c r="F319" s="13">
        <f>F309</f>
        <v>0</v>
      </c>
    </row>
    <row r="320" spans="1:6" ht="15.75">
      <c r="A320" s="19"/>
      <c r="B320" s="20" t="s">
        <v>78</v>
      </c>
      <c r="C320" s="13">
        <f>C312</f>
        <v>7.5</v>
      </c>
      <c r="D320" s="13">
        <f>D312</f>
        <v>7.5</v>
      </c>
      <c r="E320" s="13">
        <f>E312</f>
        <v>0</v>
      </c>
      <c r="F320" s="13">
        <f>F312</f>
        <v>0</v>
      </c>
    </row>
    <row r="321" spans="1:6" ht="15.75">
      <c r="A321" s="19"/>
      <c r="B321" s="19" t="s">
        <v>25</v>
      </c>
      <c r="C321" s="13">
        <f>C316</f>
        <v>3.5</v>
      </c>
      <c r="D321" s="13">
        <f>D316</f>
        <v>3.5</v>
      </c>
      <c r="E321" s="13">
        <f>E316</f>
        <v>0</v>
      </c>
      <c r="F321" s="13">
        <f>F316</f>
        <v>0</v>
      </c>
    </row>
    <row r="322" spans="1:6" ht="15.75">
      <c r="A322" s="19"/>
      <c r="B322" s="12" t="s">
        <v>98</v>
      </c>
      <c r="C322" s="13"/>
      <c r="D322" s="13"/>
      <c r="E322" s="13"/>
      <c r="F322" s="13"/>
    </row>
    <row r="323" spans="1:6" ht="15.75">
      <c r="A323" s="19"/>
      <c r="B323" s="12" t="s">
        <v>156</v>
      </c>
      <c r="C323" s="13"/>
      <c r="D323" s="13"/>
      <c r="E323" s="13"/>
      <c r="F323" s="13"/>
    </row>
    <row r="324" spans="1:6" ht="15.75">
      <c r="A324" s="19"/>
      <c r="B324" s="21" t="s">
        <v>188</v>
      </c>
      <c r="C324" s="13"/>
      <c r="D324" s="13"/>
      <c r="E324" s="13"/>
      <c r="F324" s="13"/>
    </row>
    <row r="325" spans="1:6" ht="15.75">
      <c r="A325" s="19">
        <v>1</v>
      </c>
      <c r="B325" s="20" t="s">
        <v>9</v>
      </c>
      <c r="C325" s="13">
        <f>D325+E325+F325</f>
        <v>1</v>
      </c>
      <c r="D325" s="13">
        <v>1</v>
      </c>
      <c r="E325" s="13"/>
      <c r="F325" s="13"/>
    </row>
    <row r="326" spans="1:6" ht="15.75">
      <c r="A326" s="19">
        <v>2</v>
      </c>
      <c r="B326" s="20" t="s">
        <v>149</v>
      </c>
      <c r="C326" s="13">
        <f>D326+E326+F326</f>
        <v>3.25</v>
      </c>
      <c r="D326" s="13">
        <v>3.25</v>
      </c>
      <c r="E326" s="13"/>
      <c r="F326" s="13"/>
    </row>
    <row r="327" spans="1:6" ht="15.75">
      <c r="A327" s="19"/>
      <c r="B327" s="21" t="s">
        <v>186</v>
      </c>
      <c r="C327" s="22">
        <f>D327+E327+F327</f>
        <v>4.25</v>
      </c>
      <c r="D327" s="22">
        <f>SUM(D325:D326)</f>
        <v>4.25</v>
      </c>
      <c r="E327" s="22"/>
      <c r="F327" s="13"/>
    </row>
    <row r="328" spans="1:6" ht="15.75">
      <c r="A328" s="19"/>
      <c r="B328" s="21" t="s">
        <v>189</v>
      </c>
      <c r="C328" s="13"/>
      <c r="D328" s="13"/>
      <c r="E328" s="13"/>
      <c r="F328" s="13"/>
    </row>
    <row r="329" spans="1:6" ht="15.75">
      <c r="A329" s="19">
        <v>1</v>
      </c>
      <c r="B329" s="20" t="s">
        <v>227</v>
      </c>
      <c r="C329" s="13">
        <f>D329+E329+F329</f>
        <v>1</v>
      </c>
      <c r="D329" s="13">
        <v>1</v>
      </c>
      <c r="E329" s="13"/>
      <c r="F329" s="13"/>
    </row>
    <row r="330" spans="1:6" ht="15.75">
      <c r="A330" s="19">
        <v>2</v>
      </c>
      <c r="B330" s="20" t="s">
        <v>231</v>
      </c>
      <c r="C330" s="13">
        <f>D330+E330+F330</f>
        <v>13.75</v>
      </c>
      <c r="D330" s="13">
        <v>13.75</v>
      </c>
      <c r="E330" s="13"/>
      <c r="F330" s="13"/>
    </row>
    <row r="331" spans="1:6" ht="15.75">
      <c r="A331" s="19">
        <v>3</v>
      </c>
      <c r="B331" s="20" t="s">
        <v>5</v>
      </c>
      <c r="C331" s="13">
        <f>D331+E331+F331</f>
        <v>1.25</v>
      </c>
      <c r="D331" s="13">
        <v>1.25</v>
      </c>
      <c r="E331" s="13"/>
      <c r="F331" s="13"/>
    </row>
    <row r="332" spans="1:6" ht="15.75">
      <c r="A332" s="19"/>
      <c r="B332" s="21" t="s">
        <v>186</v>
      </c>
      <c r="C332" s="22">
        <f>D332+E332+F332</f>
        <v>16</v>
      </c>
      <c r="D332" s="22">
        <f>SUM(D329:D331)</f>
        <v>16</v>
      </c>
      <c r="E332" s="22"/>
      <c r="F332" s="13"/>
    </row>
    <row r="333" spans="1:6" ht="15.75">
      <c r="A333" s="19"/>
      <c r="B333" s="21" t="s">
        <v>196</v>
      </c>
      <c r="C333" s="13"/>
      <c r="D333" s="13"/>
      <c r="E333" s="13"/>
      <c r="F333" s="13"/>
    </row>
    <row r="334" spans="1:6" ht="15.75">
      <c r="A334" s="19">
        <v>1</v>
      </c>
      <c r="B334" s="20" t="s">
        <v>277</v>
      </c>
      <c r="C334" s="13">
        <f>D334+E334+F334</f>
        <v>10.75</v>
      </c>
      <c r="D334" s="13">
        <v>10.75</v>
      </c>
      <c r="E334" s="13"/>
      <c r="F334" s="13"/>
    </row>
    <row r="335" spans="1:6" ht="15.75">
      <c r="A335" s="19"/>
      <c r="B335" s="21" t="s">
        <v>186</v>
      </c>
      <c r="C335" s="22">
        <f>D335+E335+F335</f>
        <v>10.75</v>
      </c>
      <c r="D335" s="22">
        <f>SUM(D334:D334)</f>
        <v>10.75</v>
      </c>
      <c r="E335" s="22"/>
      <c r="F335" s="13"/>
    </row>
    <row r="336" spans="1:6" ht="15.75">
      <c r="A336" s="11"/>
      <c r="B336" s="21" t="s">
        <v>3</v>
      </c>
      <c r="C336" s="22"/>
      <c r="D336" s="22"/>
      <c r="E336" s="22"/>
      <c r="F336" s="22"/>
    </row>
    <row r="337" spans="1:6" ht="15.75">
      <c r="A337" s="19">
        <v>1</v>
      </c>
      <c r="B337" s="20" t="s">
        <v>247</v>
      </c>
      <c r="C337" s="13">
        <f>D337+E337+F337</f>
        <v>1</v>
      </c>
      <c r="D337" s="13">
        <v>1</v>
      </c>
      <c r="E337" s="13"/>
      <c r="F337" s="13"/>
    </row>
    <row r="338" spans="1:6" ht="15.75">
      <c r="A338" s="19">
        <v>2</v>
      </c>
      <c r="B338" s="20" t="s">
        <v>157</v>
      </c>
      <c r="C338" s="13">
        <f>D338+E338+F338</f>
        <v>2.5</v>
      </c>
      <c r="D338" s="13">
        <v>2.5</v>
      </c>
      <c r="E338" s="13"/>
      <c r="F338" s="13"/>
    </row>
    <row r="339" spans="1:6" ht="15.75">
      <c r="A339" s="11"/>
      <c r="B339" s="21" t="s">
        <v>186</v>
      </c>
      <c r="C339" s="22">
        <f>D339+E339+F339</f>
        <v>3.5</v>
      </c>
      <c r="D339" s="22">
        <f>SUM(D337:D338)</f>
        <v>3.5</v>
      </c>
      <c r="E339" s="22"/>
      <c r="F339" s="13"/>
    </row>
    <row r="340" spans="1:6" ht="15.75">
      <c r="A340" s="19"/>
      <c r="B340" s="21" t="s">
        <v>99</v>
      </c>
      <c r="C340" s="22">
        <f>D340+E340+F340</f>
        <v>34.5</v>
      </c>
      <c r="D340" s="22">
        <f>D327+D332+D335+D339</f>
        <v>34.5</v>
      </c>
      <c r="E340" s="22"/>
      <c r="F340" s="13"/>
    </row>
    <row r="341" spans="1:6" ht="15.75">
      <c r="A341" s="19"/>
      <c r="B341" s="20" t="s">
        <v>75</v>
      </c>
      <c r="C341" s="13">
        <f>C327</f>
        <v>4.25</v>
      </c>
      <c r="D341" s="13">
        <f>D327</f>
        <v>4.25</v>
      </c>
      <c r="E341" s="13">
        <f>E327</f>
        <v>0</v>
      </c>
      <c r="F341" s="13">
        <f>F327</f>
        <v>0</v>
      </c>
    </row>
    <row r="342" spans="1:6" ht="15.75">
      <c r="A342" s="19"/>
      <c r="B342" s="20" t="s">
        <v>76</v>
      </c>
      <c r="C342" s="13">
        <f>C332</f>
        <v>16</v>
      </c>
      <c r="D342" s="13">
        <f>D332</f>
        <v>16</v>
      </c>
      <c r="E342" s="13">
        <f>E332</f>
        <v>0</v>
      </c>
      <c r="F342" s="13">
        <f>F332</f>
        <v>0</v>
      </c>
    </row>
    <row r="343" spans="1:6" ht="15.75">
      <c r="A343" s="19"/>
      <c r="B343" s="20" t="s">
        <v>78</v>
      </c>
      <c r="C343" s="13">
        <f>C335</f>
        <v>10.75</v>
      </c>
      <c r="D343" s="13">
        <f>D335</f>
        <v>10.75</v>
      </c>
      <c r="E343" s="13">
        <f>E335</f>
        <v>0</v>
      </c>
      <c r="F343" s="13">
        <f>F335</f>
        <v>0</v>
      </c>
    </row>
    <row r="344" spans="1:6" ht="15.75">
      <c r="A344" s="19"/>
      <c r="B344" s="19" t="s">
        <v>25</v>
      </c>
      <c r="C344" s="13">
        <f>C339</f>
        <v>3.5</v>
      </c>
      <c r="D344" s="13">
        <f>D339</f>
        <v>3.5</v>
      </c>
      <c r="E344" s="13">
        <f>E339</f>
        <v>0</v>
      </c>
      <c r="F344" s="13">
        <f>F339</f>
        <v>0</v>
      </c>
    </row>
    <row r="345" spans="1:6" ht="26.25" customHeight="1">
      <c r="A345" s="19"/>
      <c r="B345" s="61" t="s">
        <v>299</v>
      </c>
      <c r="C345" s="62"/>
      <c r="D345" s="13"/>
      <c r="E345" s="13"/>
      <c r="F345" s="13"/>
    </row>
    <row r="346" spans="1:6" ht="34.5" customHeight="1">
      <c r="A346" s="19"/>
      <c r="B346" s="61" t="s">
        <v>100</v>
      </c>
      <c r="C346" s="62"/>
      <c r="D346" s="13"/>
      <c r="E346" s="13"/>
      <c r="F346" s="13"/>
    </row>
    <row r="347" spans="1:6" ht="15.75">
      <c r="A347" s="19"/>
      <c r="B347" s="21" t="s">
        <v>188</v>
      </c>
      <c r="C347" s="13"/>
      <c r="D347" s="13"/>
      <c r="E347" s="13"/>
      <c r="F347" s="13"/>
    </row>
    <row r="348" spans="1:6" ht="15.75">
      <c r="A348" s="19">
        <v>1</v>
      </c>
      <c r="B348" s="20" t="s">
        <v>234</v>
      </c>
      <c r="C348" s="13">
        <f>D348+E348+F348</f>
        <v>1</v>
      </c>
      <c r="D348" s="13">
        <v>1</v>
      </c>
      <c r="E348" s="13"/>
      <c r="F348" s="13"/>
    </row>
    <row r="349" spans="1:6" ht="15.75">
      <c r="A349" s="19">
        <v>2</v>
      </c>
      <c r="B349" s="20" t="s">
        <v>146</v>
      </c>
      <c r="C349" s="13">
        <f>D349+E349+F349</f>
        <v>5</v>
      </c>
      <c r="D349" s="13">
        <v>5</v>
      </c>
      <c r="E349" s="13"/>
      <c r="F349" s="13"/>
    </row>
    <row r="350" spans="1:6" ht="15.75">
      <c r="A350" s="19">
        <v>3</v>
      </c>
      <c r="B350" s="20" t="s">
        <v>101</v>
      </c>
      <c r="C350" s="13">
        <f>D350+E350+F350</f>
        <v>1.5</v>
      </c>
      <c r="D350" s="13">
        <v>1.25</v>
      </c>
      <c r="E350" s="13">
        <v>0.25</v>
      </c>
      <c r="F350" s="13"/>
    </row>
    <row r="351" spans="1:6" ht="15.75">
      <c r="A351" s="19">
        <v>4</v>
      </c>
      <c r="B351" s="20" t="s">
        <v>215</v>
      </c>
      <c r="C351" s="13">
        <f>D351+E351+F351</f>
        <v>0.25</v>
      </c>
      <c r="D351" s="13">
        <v>0.25</v>
      </c>
      <c r="E351" s="13"/>
      <c r="F351" s="13"/>
    </row>
    <row r="352" spans="1:6" ht="15.75">
      <c r="A352" s="19"/>
      <c r="B352" s="21" t="s">
        <v>186</v>
      </c>
      <c r="C352" s="22">
        <f>SUM(C348:C351)</f>
        <v>7.75</v>
      </c>
      <c r="D352" s="22">
        <f>SUM(D348:D351)</f>
        <v>7.5</v>
      </c>
      <c r="E352" s="22">
        <f>SUM(E348:E351)</f>
        <v>0.25</v>
      </c>
      <c r="F352" s="13"/>
    </row>
    <row r="353" spans="1:6" ht="15.75">
      <c r="A353" s="20"/>
      <c r="B353" s="21" t="s">
        <v>189</v>
      </c>
      <c r="C353" s="13"/>
      <c r="D353" s="13"/>
      <c r="E353" s="13"/>
      <c r="F353" s="14"/>
    </row>
    <row r="354" spans="1:6" ht="15.75">
      <c r="A354" s="19">
        <v>1</v>
      </c>
      <c r="B354" s="20" t="s">
        <v>227</v>
      </c>
      <c r="C354" s="13">
        <f>D354+E354+F354</f>
        <v>1</v>
      </c>
      <c r="D354" s="13">
        <v>1</v>
      </c>
      <c r="E354" s="13"/>
      <c r="F354" s="14"/>
    </row>
    <row r="355" spans="1:6" ht="15.75">
      <c r="A355" s="19">
        <v>2</v>
      </c>
      <c r="B355" s="20" t="s">
        <v>231</v>
      </c>
      <c r="C355" s="13">
        <f>D355+E355+F355</f>
        <v>12.5</v>
      </c>
      <c r="D355" s="13">
        <v>11.5</v>
      </c>
      <c r="E355" s="13">
        <v>1</v>
      </c>
      <c r="F355" s="14"/>
    </row>
    <row r="356" spans="1:6" ht="15.75" customHeight="1">
      <c r="A356" s="19"/>
      <c r="B356" s="21" t="s">
        <v>186</v>
      </c>
      <c r="C356" s="22">
        <f>D356+E356+F356</f>
        <v>13.5</v>
      </c>
      <c r="D356" s="22">
        <f>SUM(D354:D355)</f>
        <v>12.5</v>
      </c>
      <c r="E356" s="22">
        <f>SUM(E354:E355)</f>
        <v>1</v>
      </c>
      <c r="F356" s="14"/>
    </row>
    <row r="357" spans="1:6" ht="15.75">
      <c r="A357" s="19"/>
      <c r="B357" s="21" t="s">
        <v>196</v>
      </c>
      <c r="C357" s="13"/>
      <c r="D357" s="13"/>
      <c r="E357" s="13"/>
      <c r="F357" s="14"/>
    </row>
    <row r="358" spans="1:6" ht="15.75">
      <c r="A358" s="19">
        <v>1</v>
      </c>
      <c r="B358" s="20" t="s">
        <v>277</v>
      </c>
      <c r="C358" s="13">
        <f>D358+E358+F358</f>
        <v>10.5</v>
      </c>
      <c r="D358" s="13">
        <v>9.5</v>
      </c>
      <c r="E358" s="13">
        <v>1</v>
      </c>
      <c r="F358" s="14"/>
    </row>
    <row r="359" spans="1:6" ht="15.75">
      <c r="A359" s="19"/>
      <c r="B359" s="21" t="s">
        <v>186</v>
      </c>
      <c r="C359" s="22">
        <f>D359+E359+F359</f>
        <v>10.5</v>
      </c>
      <c r="D359" s="22">
        <f>SUM(D358:D358)</f>
        <v>9.5</v>
      </c>
      <c r="E359" s="22">
        <f>SUM(E358)</f>
        <v>1</v>
      </c>
      <c r="F359" s="14"/>
    </row>
    <row r="360" spans="1:6" ht="15.75">
      <c r="A360" s="11"/>
      <c r="B360" s="21" t="s">
        <v>3</v>
      </c>
      <c r="C360" s="22"/>
      <c r="D360" s="22"/>
      <c r="E360" s="22"/>
      <c r="F360" s="22"/>
    </row>
    <row r="361" spans="1:6" ht="15.75">
      <c r="A361" s="19">
        <v>1</v>
      </c>
      <c r="B361" s="20" t="s">
        <v>247</v>
      </c>
      <c r="C361" s="13">
        <f>D361+E361+F361</f>
        <v>1</v>
      </c>
      <c r="D361" s="13">
        <v>1</v>
      </c>
      <c r="E361" s="13"/>
      <c r="F361" s="13"/>
    </row>
    <row r="362" spans="1:6" ht="15.75">
      <c r="A362" s="19">
        <v>2</v>
      </c>
      <c r="B362" s="20" t="s">
        <v>157</v>
      </c>
      <c r="C362" s="13">
        <f>D362+E362+F362</f>
        <v>2.5</v>
      </c>
      <c r="D362" s="13">
        <v>2.5</v>
      </c>
      <c r="E362" s="13"/>
      <c r="F362" s="13"/>
    </row>
    <row r="363" spans="1:6" ht="15.75">
      <c r="A363" s="11"/>
      <c r="B363" s="21" t="s">
        <v>186</v>
      </c>
      <c r="C363" s="22">
        <f>D363+E363+F363</f>
        <v>3.5</v>
      </c>
      <c r="D363" s="22">
        <f>SUM(D361:D362)</f>
        <v>3.5</v>
      </c>
      <c r="E363" s="22"/>
      <c r="F363" s="13"/>
    </row>
    <row r="364" spans="1:6" ht="15.75">
      <c r="A364" s="19"/>
      <c r="B364" s="24" t="s">
        <v>300</v>
      </c>
      <c r="C364" s="22">
        <f>D364+E364+F364</f>
        <v>35.25</v>
      </c>
      <c r="D364" s="22">
        <f>D352+D356+D359+D363</f>
        <v>33</v>
      </c>
      <c r="E364" s="22">
        <f>E352+E356+E359</f>
        <v>2.25</v>
      </c>
      <c r="F364" s="14"/>
    </row>
    <row r="365" spans="1:6" ht="15.75">
      <c r="A365" s="19"/>
      <c r="B365" s="20" t="s">
        <v>75</v>
      </c>
      <c r="C365" s="13">
        <f>C352</f>
        <v>7.75</v>
      </c>
      <c r="D365" s="13">
        <f>D352</f>
        <v>7.5</v>
      </c>
      <c r="E365" s="13">
        <f>E352</f>
        <v>0.25</v>
      </c>
      <c r="F365" s="13">
        <f>F352</f>
        <v>0</v>
      </c>
    </row>
    <row r="366" spans="1:6" ht="15.75">
      <c r="A366" s="19"/>
      <c r="B366" s="20" t="s">
        <v>76</v>
      </c>
      <c r="C366" s="13">
        <f>C356</f>
        <v>13.5</v>
      </c>
      <c r="D366" s="13">
        <f>D356</f>
        <v>12.5</v>
      </c>
      <c r="E366" s="13">
        <f>E356</f>
        <v>1</v>
      </c>
      <c r="F366" s="13">
        <f>F356</f>
        <v>0</v>
      </c>
    </row>
    <row r="367" spans="1:6" ht="15.75">
      <c r="A367" s="19"/>
      <c r="B367" s="20" t="s">
        <v>78</v>
      </c>
      <c r="C367" s="13">
        <f>C359</f>
        <v>10.5</v>
      </c>
      <c r="D367" s="13">
        <f>D359</f>
        <v>9.5</v>
      </c>
      <c r="E367" s="13">
        <f>E359</f>
        <v>1</v>
      </c>
      <c r="F367" s="13">
        <f>F359</f>
        <v>0</v>
      </c>
    </row>
    <row r="368" spans="1:6" ht="15.75">
      <c r="A368" s="19"/>
      <c r="B368" s="19" t="s">
        <v>25</v>
      </c>
      <c r="C368" s="13">
        <f>C363</f>
        <v>3.5</v>
      </c>
      <c r="D368" s="13">
        <f>D363</f>
        <v>3.5</v>
      </c>
      <c r="E368" s="13">
        <f>E363</f>
        <v>0</v>
      </c>
      <c r="F368" s="13">
        <f>F363</f>
        <v>0</v>
      </c>
    </row>
    <row r="369" spans="1:6" ht="15.75">
      <c r="A369" s="19"/>
      <c r="B369" s="12" t="s">
        <v>102</v>
      </c>
      <c r="C369" s="13"/>
      <c r="D369" s="13"/>
      <c r="E369" s="13"/>
      <c r="F369" s="14"/>
    </row>
    <row r="370" spans="1:6" ht="15.75">
      <c r="A370" s="19"/>
      <c r="B370" s="12" t="s">
        <v>232</v>
      </c>
      <c r="C370" s="13"/>
      <c r="D370" s="13"/>
      <c r="E370" s="13"/>
      <c r="F370" s="14"/>
    </row>
    <row r="371" spans="1:6" ht="15.75">
      <c r="A371" s="19"/>
      <c r="B371" s="21" t="s">
        <v>188</v>
      </c>
      <c r="C371" s="13"/>
      <c r="D371" s="13"/>
      <c r="E371" s="13"/>
      <c r="F371" s="14"/>
    </row>
    <row r="372" spans="1:6" ht="15.75">
      <c r="A372" s="19">
        <v>1</v>
      </c>
      <c r="B372" s="20" t="s">
        <v>10</v>
      </c>
      <c r="C372" s="13">
        <f>D372+E372+F372</f>
        <v>1</v>
      </c>
      <c r="D372" s="13">
        <v>1</v>
      </c>
      <c r="E372" s="13"/>
      <c r="F372" s="14"/>
    </row>
    <row r="373" spans="1:6" ht="15.75">
      <c r="A373" s="19">
        <v>2</v>
      </c>
      <c r="B373" s="20" t="s">
        <v>176</v>
      </c>
      <c r="C373" s="13">
        <f>D373+E373+F373</f>
        <v>3</v>
      </c>
      <c r="D373" s="13">
        <v>3</v>
      </c>
      <c r="E373" s="13"/>
      <c r="F373" s="14"/>
    </row>
    <row r="374" spans="1:6" ht="15.75">
      <c r="A374" s="19"/>
      <c r="B374" s="21" t="s">
        <v>186</v>
      </c>
      <c r="C374" s="22">
        <f>SUM(C372:C373)</f>
        <v>4</v>
      </c>
      <c r="D374" s="22">
        <f>SUM(D372:D373)</f>
        <v>4</v>
      </c>
      <c r="E374" s="22"/>
      <c r="F374" s="14"/>
    </row>
    <row r="375" spans="1:6" ht="15.75">
      <c r="A375" s="19"/>
      <c r="B375" s="21" t="s">
        <v>189</v>
      </c>
      <c r="C375" s="13"/>
      <c r="D375" s="13"/>
      <c r="E375" s="13"/>
      <c r="F375" s="14"/>
    </row>
    <row r="376" spans="1:6" ht="15.75">
      <c r="A376" s="19">
        <v>1</v>
      </c>
      <c r="B376" s="20" t="s">
        <v>227</v>
      </c>
      <c r="C376" s="13">
        <f>D376+E376+F376</f>
        <v>1</v>
      </c>
      <c r="D376" s="13">
        <v>1</v>
      </c>
      <c r="E376" s="13"/>
      <c r="F376" s="14"/>
    </row>
    <row r="377" spans="1:6" ht="15.75">
      <c r="A377" s="19">
        <v>2</v>
      </c>
      <c r="B377" s="20" t="s">
        <v>231</v>
      </c>
      <c r="C377" s="13">
        <f>D377+E377+F377</f>
        <v>14.5</v>
      </c>
      <c r="D377" s="13">
        <v>14.5</v>
      </c>
      <c r="E377" s="13"/>
      <c r="F377" s="14"/>
    </row>
    <row r="378" spans="1:6" ht="15.75">
      <c r="A378" s="19">
        <v>3</v>
      </c>
      <c r="B378" s="20" t="s">
        <v>5</v>
      </c>
      <c r="C378" s="13">
        <f>D378+E378+F378</f>
        <v>1</v>
      </c>
      <c r="D378" s="13">
        <v>1</v>
      </c>
      <c r="E378" s="13"/>
      <c r="F378" s="14"/>
    </row>
    <row r="379" spans="1:6" ht="15.75">
      <c r="A379" s="19"/>
      <c r="B379" s="21" t="s">
        <v>186</v>
      </c>
      <c r="C379" s="22">
        <f>D379+E379+F379</f>
        <v>16.5</v>
      </c>
      <c r="D379" s="22">
        <f>SUM(D376:D378)</f>
        <v>16.5</v>
      </c>
      <c r="E379" s="22"/>
      <c r="F379" s="14"/>
    </row>
    <row r="380" spans="1:6" ht="15.75">
      <c r="A380" s="19"/>
      <c r="B380" s="21" t="s">
        <v>196</v>
      </c>
      <c r="C380" s="13"/>
      <c r="D380" s="13"/>
      <c r="E380" s="13"/>
      <c r="F380" s="14"/>
    </row>
    <row r="381" spans="1:6" ht="15.75">
      <c r="A381" s="19">
        <v>1</v>
      </c>
      <c r="B381" s="20" t="s">
        <v>277</v>
      </c>
      <c r="C381" s="13">
        <f>D381+E381+F381</f>
        <v>8</v>
      </c>
      <c r="D381" s="13">
        <v>8</v>
      </c>
      <c r="E381" s="13"/>
      <c r="F381" s="14"/>
    </row>
    <row r="382" spans="1:6" ht="15.75">
      <c r="A382" s="19"/>
      <c r="B382" s="21" t="s">
        <v>186</v>
      </c>
      <c r="C382" s="22">
        <f>D382+E382+F382</f>
        <v>8</v>
      </c>
      <c r="D382" s="22">
        <f>SUM(D381:D381)</f>
        <v>8</v>
      </c>
      <c r="E382" s="22"/>
      <c r="F382" s="14"/>
    </row>
    <row r="383" spans="1:6" ht="15.75">
      <c r="A383" s="11"/>
      <c r="B383" s="21" t="s">
        <v>3</v>
      </c>
      <c r="C383" s="22"/>
      <c r="D383" s="22"/>
      <c r="E383" s="22"/>
      <c r="F383" s="22"/>
    </row>
    <row r="384" spans="1:6" ht="15.75">
      <c r="A384" s="19">
        <v>1</v>
      </c>
      <c r="B384" s="20" t="s">
        <v>247</v>
      </c>
      <c r="C384" s="13">
        <f>D384+E384+F384</f>
        <v>1</v>
      </c>
      <c r="D384" s="13">
        <v>1</v>
      </c>
      <c r="E384" s="13"/>
      <c r="F384" s="13"/>
    </row>
    <row r="385" spans="1:6" ht="15.75">
      <c r="A385" s="19">
        <v>2</v>
      </c>
      <c r="B385" s="20" t="s">
        <v>157</v>
      </c>
      <c r="C385" s="13">
        <f>D385+E385+F385</f>
        <v>2.5</v>
      </c>
      <c r="D385" s="13">
        <v>2.5</v>
      </c>
      <c r="E385" s="13"/>
      <c r="F385" s="13"/>
    </row>
    <row r="386" spans="1:6" ht="15.75">
      <c r="A386" s="11"/>
      <c r="B386" s="21" t="s">
        <v>186</v>
      </c>
      <c r="C386" s="22">
        <f>D386+E386+F386</f>
        <v>3.5</v>
      </c>
      <c r="D386" s="22">
        <f>SUM(D384:D385)</f>
        <v>3.5</v>
      </c>
      <c r="E386" s="22"/>
      <c r="F386" s="13"/>
    </row>
    <row r="387" spans="1:6" ht="15.75">
      <c r="A387" s="19"/>
      <c r="B387" s="21" t="s">
        <v>233</v>
      </c>
      <c r="C387" s="22">
        <f>D387+E387+F387</f>
        <v>32</v>
      </c>
      <c r="D387" s="22">
        <f>D374+D379+D382+D386</f>
        <v>32</v>
      </c>
      <c r="E387" s="22"/>
      <c r="F387" s="14"/>
    </row>
    <row r="388" spans="1:6" ht="15.75">
      <c r="A388" s="19"/>
      <c r="B388" s="20" t="s">
        <v>75</v>
      </c>
      <c r="C388" s="13">
        <f>C374</f>
        <v>4</v>
      </c>
      <c r="D388" s="13">
        <f>D374</f>
        <v>4</v>
      </c>
      <c r="E388" s="13">
        <f>E374</f>
        <v>0</v>
      </c>
      <c r="F388" s="13">
        <f>F374</f>
        <v>0</v>
      </c>
    </row>
    <row r="389" spans="1:6" ht="15.75">
      <c r="A389" s="19"/>
      <c r="B389" s="20" t="s">
        <v>76</v>
      </c>
      <c r="C389" s="13">
        <f>C379</f>
        <v>16.5</v>
      </c>
      <c r="D389" s="13">
        <f>D379</f>
        <v>16.5</v>
      </c>
      <c r="E389" s="13">
        <f>E379</f>
        <v>0</v>
      </c>
      <c r="F389" s="13">
        <f>F379</f>
        <v>0</v>
      </c>
    </row>
    <row r="390" spans="1:6" ht="15.75">
      <c r="A390" s="19"/>
      <c r="B390" s="20" t="s">
        <v>78</v>
      </c>
      <c r="C390" s="13">
        <f>C382</f>
        <v>8</v>
      </c>
      <c r="D390" s="13">
        <f>D382</f>
        <v>8</v>
      </c>
      <c r="E390" s="13">
        <f>E382</f>
        <v>0</v>
      </c>
      <c r="F390" s="13">
        <f>F382</f>
        <v>0</v>
      </c>
    </row>
    <row r="391" spans="1:6" ht="15.75">
      <c r="A391" s="19"/>
      <c r="B391" s="19" t="s">
        <v>25</v>
      </c>
      <c r="C391" s="13">
        <f>C386</f>
        <v>3.5</v>
      </c>
      <c r="D391" s="13">
        <f>D386</f>
        <v>3.5</v>
      </c>
      <c r="E391" s="13">
        <f>E386</f>
        <v>0</v>
      </c>
      <c r="F391" s="13">
        <f>F386</f>
        <v>0</v>
      </c>
    </row>
    <row r="392" spans="1:6" ht="15.75">
      <c r="A392" s="19"/>
      <c r="B392" s="12" t="s">
        <v>199</v>
      </c>
      <c r="C392" s="13"/>
      <c r="D392" s="25"/>
      <c r="E392" s="25"/>
      <c r="F392" s="14"/>
    </row>
    <row r="393" spans="1:6" ht="15.75">
      <c r="A393" s="19"/>
      <c r="B393" s="21" t="s">
        <v>188</v>
      </c>
      <c r="C393" s="13"/>
      <c r="D393" s="13"/>
      <c r="E393" s="13"/>
      <c r="F393" s="14"/>
    </row>
    <row r="394" spans="1:6" ht="15.75">
      <c r="A394" s="19">
        <v>1</v>
      </c>
      <c r="B394" s="20" t="s">
        <v>200</v>
      </c>
      <c r="C394" s="13">
        <f>D394+E394+F394</f>
        <v>5.5</v>
      </c>
      <c r="D394" s="13">
        <v>5.5</v>
      </c>
      <c r="E394" s="13"/>
      <c r="F394" s="14"/>
    </row>
    <row r="395" spans="1:6" ht="15.75">
      <c r="A395" s="19"/>
      <c r="B395" s="21" t="s">
        <v>186</v>
      </c>
      <c r="C395" s="22">
        <f>SUM(C394)</f>
        <v>5.5</v>
      </c>
      <c r="D395" s="22">
        <f>SUM(D394:D394)</f>
        <v>5.5</v>
      </c>
      <c r="E395" s="22"/>
      <c r="F395" s="14"/>
    </row>
    <row r="396" spans="1:6" ht="15.75">
      <c r="A396" s="19"/>
      <c r="B396" s="21" t="s">
        <v>189</v>
      </c>
      <c r="C396" s="13"/>
      <c r="D396" s="13"/>
      <c r="E396" s="13"/>
      <c r="F396" s="14"/>
    </row>
    <row r="397" spans="1:6" ht="15.75">
      <c r="A397" s="19">
        <v>1</v>
      </c>
      <c r="B397" s="20" t="s">
        <v>227</v>
      </c>
      <c r="C397" s="13">
        <f>D397+E397+F397</f>
        <v>1</v>
      </c>
      <c r="D397" s="13">
        <v>1</v>
      </c>
      <c r="E397" s="13"/>
      <c r="F397" s="14"/>
    </row>
    <row r="398" spans="1:6" ht="15.75">
      <c r="A398" s="19">
        <v>2</v>
      </c>
      <c r="B398" s="20" t="s">
        <v>103</v>
      </c>
      <c r="C398" s="13">
        <f>D398+E398+F398</f>
        <v>5.5</v>
      </c>
      <c r="D398" s="13">
        <v>5.5</v>
      </c>
      <c r="E398" s="13"/>
      <c r="F398" s="14"/>
    </row>
    <row r="399" spans="1:6" ht="15.75">
      <c r="A399" s="19"/>
      <c r="B399" s="21" t="s">
        <v>186</v>
      </c>
      <c r="C399" s="22">
        <f>D399+E399+F399</f>
        <v>6.5</v>
      </c>
      <c r="D399" s="22">
        <f>SUM(D397:D398)</f>
        <v>6.5</v>
      </c>
      <c r="E399" s="22"/>
      <c r="F399" s="14"/>
    </row>
    <row r="400" spans="1:6" ht="15.75">
      <c r="A400" s="19"/>
      <c r="B400" s="21" t="s">
        <v>196</v>
      </c>
      <c r="C400" s="13"/>
      <c r="D400" s="13"/>
      <c r="E400" s="13"/>
      <c r="F400" s="14"/>
    </row>
    <row r="401" spans="1:6" ht="15.75">
      <c r="A401" s="19">
        <v>1</v>
      </c>
      <c r="B401" s="20" t="s">
        <v>277</v>
      </c>
      <c r="C401" s="13">
        <f>D401+E401+F401</f>
        <v>6</v>
      </c>
      <c r="D401" s="13">
        <v>6</v>
      </c>
      <c r="E401" s="13"/>
      <c r="F401" s="14"/>
    </row>
    <row r="402" spans="1:6" ht="15.75">
      <c r="A402" s="19"/>
      <c r="B402" s="21" t="s">
        <v>186</v>
      </c>
      <c r="C402" s="22">
        <f>D402+E402+F402</f>
        <v>6</v>
      </c>
      <c r="D402" s="22">
        <f>SUM(D401:D401)</f>
        <v>6</v>
      </c>
      <c r="E402" s="22"/>
      <c r="F402" s="14"/>
    </row>
    <row r="403" spans="1:6" ht="15.75">
      <c r="A403" s="11"/>
      <c r="B403" s="21" t="s">
        <v>3</v>
      </c>
      <c r="C403" s="22"/>
      <c r="D403" s="22"/>
      <c r="E403" s="22"/>
      <c r="F403" s="22"/>
    </row>
    <row r="404" spans="1:6" ht="15.75">
      <c r="A404" s="19">
        <v>1</v>
      </c>
      <c r="B404" s="20" t="s">
        <v>18</v>
      </c>
      <c r="C404" s="13">
        <f>D404+E404+F404</f>
        <v>2.5</v>
      </c>
      <c r="D404" s="13">
        <v>2.5</v>
      </c>
      <c r="E404" s="13"/>
      <c r="F404" s="13"/>
    </row>
    <row r="405" spans="1:6" ht="15.75">
      <c r="A405" s="11"/>
      <c r="B405" s="21" t="s">
        <v>186</v>
      </c>
      <c r="C405" s="22">
        <f>D405+E405+F405</f>
        <v>2.5</v>
      </c>
      <c r="D405" s="22">
        <f>SUM(D404:D404)</f>
        <v>2.5</v>
      </c>
      <c r="E405" s="22"/>
      <c r="F405" s="13"/>
    </row>
    <row r="406" spans="1:6" ht="15.75">
      <c r="A406" s="19"/>
      <c r="B406" s="21" t="s">
        <v>104</v>
      </c>
      <c r="C406" s="22">
        <f>D406+E406+F406</f>
        <v>20.5</v>
      </c>
      <c r="D406" s="22">
        <f>D395+D399+D402+D405</f>
        <v>20.5</v>
      </c>
      <c r="E406" s="22"/>
      <c r="F406" s="13"/>
    </row>
    <row r="407" spans="1:6" ht="15.75">
      <c r="A407" s="19"/>
      <c r="B407" s="20" t="s">
        <v>105</v>
      </c>
      <c r="C407" s="13">
        <f>C395</f>
        <v>5.5</v>
      </c>
      <c r="D407" s="13">
        <f>D395</f>
        <v>5.5</v>
      </c>
      <c r="E407" s="13">
        <f>E395</f>
        <v>0</v>
      </c>
      <c r="F407" s="13">
        <f>F395</f>
        <v>0</v>
      </c>
    </row>
    <row r="408" spans="1:6" ht="15.75">
      <c r="A408" s="19"/>
      <c r="B408" s="20" t="s">
        <v>76</v>
      </c>
      <c r="C408" s="13">
        <f>C399</f>
        <v>6.5</v>
      </c>
      <c r="D408" s="13">
        <f>D399</f>
        <v>6.5</v>
      </c>
      <c r="E408" s="13">
        <f>E399</f>
        <v>0</v>
      </c>
      <c r="F408" s="13">
        <f>F399</f>
        <v>0</v>
      </c>
    </row>
    <row r="409" spans="1:6" ht="15.75">
      <c r="A409" s="19"/>
      <c r="B409" s="20" t="s">
        <v>78</v>
      </c>
      <c r="C409" s="13">
        <f>C402</f>
        <v>6</v>
      </c>
      <c r="D409" s="13">
        <f>D402</f>
        <v>6</v>
      </c>
      <c r="E409" s="13">
        <f>E402</f>
        <v>0</v>
      </c>
      <c r="F409" s="13">
        <f>F402</f>
        <v>0</v>
      </c>
    </row>
    <row r="410" spans="1:6" ht="15.75">
      <c r="A410" s="19"/>
      <c r="B410" s="19" t="s">
        <v>25</v>
      </c>
      <c r="C410" s="13">
        <f>C405</f>
        <v>2.5</v>
      </c>
      <c r="D410" s="13">
        <f>D405</f>
        <v>2.5</v>
      </c>
      <c r="E410" s="13">
        <f>E405</f>
        <v>0</v>
      </c>
      <c r="F410" s="13">
        <f>F405</f>
        <v>0</v>
      </c>
    </row>
    <row r="411" spans="1:6" ht="15.75" customHeight="1">
      <c r="A411" s="19"/>
      <c r="B411" s="12" t="s">
        <v>106</v>
      </c>
      <c r="C411" s="13"/>
      <c r="D411" s="25"/>
      <c r="E411" s="25"/>
      <c r="F411" s="13"/>
    </row>
    <row r="412" spans="1:6" ht="15.75" customHeight="1">
      <c r="A412" s="19"/>
      <c r="B412" s="12" t="s">
        <v>193</v>
      </c>
      <c r="C412" s="13"/>
      <c r="D412" s="25"/>
      <c r="E412" s="25"/>
      <c r="F412" s="13"/>
    </row>
    <row r="413" spans="1:6" ht="16.5" customHeight="1">
      <c r="A413" s="19"/>
      <c r="B413" s="21" t="s">
        <v>188</v>
      </c>
      <c r="C413" s="13"/>
      <c r="D413" s="13"/>
      <c r="E413" s="13"/>
      <c r="F413" s="13"/>
    </row>
    <row r="414" spans="1:6" ht="15.75">
      <c r="A414" s="19">
        <v>1</v>
      </c>
      <c r="B414" s="20" t="s">
        <v>11</v>
      </c>
      <c r="C414" s="13">
        <f>D414+E414+F414</f>
        <v>1</v>
      </c>
      <c r="D414" s="13">
        <v>1</v>
      </c>
      <c r="E414" s="13"/>
      <c r="F414" s="13"/>
    </row>
    <row r="415" spans="1:6" ht="15.75">
      <c r="A415" s="19">
        <v>2</v>
      </c>
      <c r="B415" s="20" t="s">
        <v>217</v>
      </c>
      <c r="C415" s="13">
        <f>D415+E415+F415</f>
        <v>4</v>
      </c>
      <c r="D415" s="13">
        <v>4</v>
      </c>
      <c r="E415" s="13"/>
      <c r="F415" s="13"/>
    </row>
    <row r="416" spans="1:6" ht="15.75">
      <c r="A416" s="19">
        <v>3</v>
      </c>
      <c r="B416" s="20" t="s">
        <v>194</v>
      </c>
      <c r="C416" s="13">
        <f>D416+E416+F416</f>
        <v>0.25</v>
      </c>
      <c r="D416" s="13">
        <v>0.25</v>
      </c>
      <c r="E416" s="13"/>
      <c r="F416" s="13"/>
    </row>
    <row r="417" spans="1:6" ht="15.75">
      <c r="A417" s="19"/>
      <c r="B417" s="21" t="s">
        <v>186</v>
      </c>
      <c r="C417" s="22">
        <f>SUM(C414:C416)</f>
        <v>5.25</v>
      </c>
      <c r="D417" s="22">
        <f>SUM(D414:D416)</f>
        <v>5.25</v>
      </c>
      <c r="E417" s="22"/>
      <c r="F417" s="13"/>
    </row>
    <row r="418" spans="1:6" ht="15.75">
      <c r="A418" s="19"/>
      <c r="B418" s="21" t="s">
        <v>189</v>
      </c>
      <c r="C418" s="13"/>
      <c r="D418" s="13"/>
      <c r="E418" s="13"/>
      <c r="F418" s="13"/>
    </row>
    <row r="419" spans="1:6" ht="15.75">
      <c r="A419" s="19">
        <v>1</v>
      </c>
      <c r="B419" s="20" t="s">
        <v>227</v>
      </c>
      <c r="C419" s="13">
        <f>D419+E419+F419</f>
        <v>1</v>
      </c>
      <c r="D419" s="13">
        <v>1</v>
      </c>
      <c r="E419" s="13"/>
      <c r="F419" s="13"/>
    </row>
    <row r="420" spans="1:6" ht="15.75">
      <c r="A420" s="19">
        <v>2</v>
      </c>
      <c r="B420" s="20" t="s">
        <v>231</v>
      </c>
      <c r="C420" s="13">
        <f>D420+E420+F420</f>
        <v>9</v>
      </c>
      <c r="D420" s="13">
        <v>9</v>
      </c>
      <c r="E420" s="13"/>
      <c r="F420" s="13"/>
    </row>
    <row r="421" spans="1:6" ht="15.75">
      <c r="A421" s="19">
        <v>3</v>
      </c>
      <c r="B421" s="20" t="s">
        <v>107</v>
      </c>
      <c r="C421" s="13">
        <f>D421+E421+F421</f>
        <v>1</v>
      </c>
      <c r="D421" s="13">
        <v>1</v>
      </c>
      <c r="E421" s="13"/>
      <c r="F421" s="13"/>
    </row>
    <row r="422" spans="1:6" ht="15.75">
      <c r="A422" s="19">
        <v>4</v>
      </c>
      <c r="B422" s="20" t="s">
        <v>5</v>
      </c>
      <c r="C422" s="13">
        <f>D422+E422+F422</f>
        <v>0.5</v>
      </c>
      <c r="D422" s="13">
        <v>0.5</v>
      </c>
      <c r="E422" s="13"/>
      <c r="F422" s="13"/>
    </row>
    <row r="423" spans="1:6" ht="15.75">
      <c r="A423" s="19"/>
      <c r="B423" s="21" t="s">
        <v>186</v>
      </c>
      <c r="C423" s="22">
        <f>D423+E423+F423</f>
        <v>11.5</v>
      </c>
      <c r="D423" s="22">
        <f>SUM(D419:D422)</f>
        <v>11.5</v>
      </c>
      <c r="E423" s="22"/>
      <c r="F423" s="13"/>
    </row>
    <row r="424" spans="1:6" ht="15.75">
      <c r="A424" s="19"/>
      <c r="B424" s="21" t="s">
        <v>196</v>
      </c>
      <c r="C424" s="13"/>
      <c r="D424" s="13"/>
      <c r="E424" s="13"/>
      <c r="F424" s="13"/>
    </row>
    <row r="425" spans="1:6" ht="15.75">
      <c r="A425" s="19">
        <v>1</v>
      </c>
      <c r="B425" s="20" t="s">
        <v>277</v>
      </c>
      <c r="C425" s="13">
        <f>D425+E425+F425</f>
        <v>5.25</v>
      </c>
      <c r="D425" s="13">
        <v>5.25</v>
      </c>
      <c r="E425" s="13"/>
      <c r="F425" s="13"/>
    </row>
    <row r="426" spans="1:6" ht="15.75">
      <c r="A426" s="19"/>
      <c r="B426" s="21" t="s">
        <v>186</v>
      </c>
      <c r="C426" s="22">
        <f>D426+E426+F426</f>
        <v>5.25</v>
      </c>
      <c r="D426" s="22">
        <f>SUM(D425:D425)</f>
        <v>5.25</v>
      </c>
      <c r="E426" s="22"/>
      <c r="F426" s="13"/>
    </row>
    <row r="427" spans="1:6" ht="15.75">
      <c r="A427" s="11"/>
      <c r="B427" s="21" t="s">
        <v>3</v>
      </c>
      <c r="C427" s="22"/>
      <c r="D427" s="22"/>
      <c r="E427" s="22"/>
      <c r="F427" s="22"/>
    </row>
    <row r="428" spans="1:6" ht="15.75">
      <c r="A428" s="19">
        <v>1</v>
      </c>
      <c r="B428" s="20" t="s">
        <v>247</v>
      </c>
      <c r="C428" s="13">
        <f>D428+E428+F428</f>
        <v>1</v>
      </c>
      <c r="D428" s="13">
        <v>1</v>
      </c>
      <c r="E428" s="13"/>
      <c r="F428" s="13"/>
    </row>
    <row r="429" spans="1:6" ht="15.75">
      <c r="A429" s="11"/>
      <c r="B429" s="21" t="s">
        <v>186</v>
      </c>
      <c r="C429" s="22">
        <f>D429+E429+F429</f>
        <v>1</v>
      </c>
      <c r="D429" s="22">
        <f>SUM(D428:D428)</f>
        <v>1</v>
      </c>
      <c r="E429" s="22"/>
      <c r="F429" s="13"/>
    </row>
    <row r="430" spans="1:6" ht="15.75">
      <c r="A430" s="19"/>
      <c r="B430" s="21" t="s">
        <v>250</v>
      </c>
      <c r="C430" s="22">
        <f>D430+E430+F430</f>
        <v>23</v>
      </c>
      <c r="D430" s="22">
        <f>D417+D423+D426+D429</f>
        <v>23</v>
      </c>
      <c r="E430" s="22"/>
      <c r="F430" s="13"/>
    </row>
    <row r="431" spans="1:6" ht="15.75">
      <c r="A431" s="19"/>
      <c r="B431" s="20" t="s">
        <v>75</v>
      </c>
      <c r="C431" s="13">
        <f>C417</f>
        <v>5.25</v>
      </c>
      <c r="D431" s="13">
        <f>D417</f>
        <v>5.25</v>
      </c>
      <c r="E431" s="13">
        <f>E417</f>
        <v>0</v>
      </c>
      <c r="F431" s="13"/>
    </row>
    <row r="432" spans="1:6" ht="15.75">
      <c r="A432" s="19"/>
      <c r="B432" s="20" t="s">
        <v>76</v>
      </c>
      <c r="C432" s="13">
        <f>C423</f>
        <v>11.5</v>
      </c>
      <c r="D432" s="13">
        <f>D423</f>
        <v>11.5</v>
      </c>
      <c r="E432" s="13">
        <f>E423</f>
        <v>0</v>
      </c>
      <c r="F432" s="13"/>
    </row>
    <row r="433" spans="1:6" ht="15.75">
      <c r="A433" s="19"/>
      <c r="B433" s="20" t="s">
        <v>78</v>
      </c>
      <c r="C433" s="13">
        <f>C426</f>
        <v>5.25</v>
      </c>
      <c r="D433" s="13">
        <f>D426</f>
        <v>5.25</v>
      </c>
      <c r="E433" s="13">
        <f>E426</f>
        <v>0</v>
      </c>
      <c r="F433" s="13"/>
    </row>
    <row r="434" spans="1:6" ht="15.75">
      <c r="A434" s="19"/>
      <c r="B434" s="19" t="s">
        <v>25</v>
      </c>
      <c r="C434" s="13">
        <f>C429</f>
        <v>1</v>
      </c>
      <c r="D434" s="13">
        <f>D429</f>
        <v>1</v>
      </c>
      <c r="E434" s="13">
        <f>E429</f>
        <v>0</v>
      </c>
      <c r="F434" s="13">
        <f>F429</f>
        <v>0</v>
      </c>
    </row>
    <row r="435" spans="1:6" ht="15.75">
      <c r="A435" s="19"/>
      <c r="B435" s="21" t="s">
        <v>108</v>
      </c>
      <c r="C435" s="22">
        <f aca="true" t="shared" si="0" ref="C435:F439">C317+C340+C364+C387+C406+C430</f>
        <v>172.75</v>
      </c>
      <c r="D435" s="22">
        <f t="shared" si="0"/>
        <v>170.5</v>
      </c>
      <c r="E435" s="22">
        <f t="shared" si="0"/>
        <v>2.25</v>
      </c>
      <c r="F435" s="22">
        <f t="shared" si="0"/>
        <v>0</v>
      </c>
    </row>
    <row r="436" spans="1:6" ht="15.75">
      <c r="A436" s="19"/>
      <c r="B436" s="21" t="s">
        <v>309</v>
      </c>
      <c r="C436" s="22">
        <f t="shared" si="0"/>
        <v>30.25</v>
      </c>
      <c r="D436" s="22">
        <f t="shared" si="0"/>
        <v>30</v>
      </c>
      <c r="E436" s="22">
        <f t="shared" si="0"/>
        <v>0.25</v>
      </c>
      <c r="F436" s="22">
        <f t="shared" si="0"/>
        <v>0</v>
      </c>
    </row>
    <row r="437" spans="1:6" ht="15.75">
      <c r="A437" s="19"/>
      <c r="B437" s="21" t="s">
        <v>109</v>
      </c>
      <c r="C437" s="22">
        <f t="shared" si="0"/>
        <v>77</v>
      </c>
      <c r="D437" s="22">
        <f t="shared" si="0"/>
        <v>76</v>
      </c>
      <c r="E437" s="22">
        <f t="shared" si="0"/>
        <v>1</v>
      </c>
      <c r="F437" s="22">
        <f t="shared" si="0"/>
        <v>0</v>
      </c>
    </row>
    <row r="438" spans="1:6" ht="15.75">
      <c r="A438" s="19"/>
      <c r="B438" s="21" t="s">
        <v>110</v>
      </c>
      <c r="C438" s="22">
        <f t="shared" si="0"/>
        <v>48</v>
      </c>
      <c r="D438" s="22">
        <f t="shared" si="0"/>
        <v>47</v>
      </c>
      <c r="E438" s="22">
        <f t="shared" si="0"/>
        <v>1</v>
      </c>
      <c r="F438" s="22">
        <f t="shared" si="0"/>
        <v>0</v>
      </c>
    </row>
    <row r="439" spans="1:6" ht="15.75">
      <c r="A439" s="19"/>
      <c r="B439" s="12" t="s">
        <v>25</v>
      </c>
      <c r="C439" s="22">
        <f t="shared" si="0"/>
        <v>17.5</v>
      </c>
      <c r="D439" s="22">
        <f t="shared" si="0"/>
        <v>17.5</v>
      </c>
      <c r="E439" s="22">
        <f t="shared" si="0"/>
        <v>0</v>
      </c>
      <c r="F439" s="22">
        <f t="shared" si="0"/>
        <v>0</v>
      </c>
    </row>
    <row r="440" spans="1:6" ht="15.75">
      <c r="A440" s="19"/>
      <c r="B440" s="12" t="s">
        <v>219</v>
      </c>
      <c r="C440" s="13"/>
      <c r="D440" s="25"/>
      <c r="E440" s="25"/>
      <c r="F440" s="13"/>
    </row>
    <row r="441" spans="1:6" ht="15.75">
      <c r="A441" s="19"/>
      <c r="B441" s="21" t="s">
        <v>188</v>
      </c>
      <c r="C441" s="13"/>
      <c r="D441" s="13"/>
      <c r="E441" s="13"/>
      <c r="F441" s="13"/>
    </row>
    <row r="442" spans="1:6" ht="15.75">
      <c r="A442" s="19">
        <v>1</v>
      </c>
      <c r="B442" s="20" t="s">
        <v>252</v>
      </c>
      <c r="C442" s="13">
        <f>D442+E442+F442</f>
        <v>1</v>
      </c>
      <c r="D442" s="13">
        <v>1</v>
      </c>
      <c r="E442" s="13"/>
      <c r="F442" s="13"/>
    </row>
    <row r="443" spans="1:6" ht="15.75">
      <c r="A443" s="19">
        <v>2</v>
      </c>
      <c r="B443" s="20" t="s">
        <v>174</v>
      </c>
      <c r="C443" s="13">
        <f>D443+E443+F443</f>
        <v>3.75</v>
      </c>
      <c r="D443" s="13">
        <v>3.75</v>
      </c>
      <c r="E443" s="13"/>
      <c r="F443" s="13"/>
    </row>
    <row r="444" spans="1:6" ht="15.75">
      <c r="A444" s="19"/>
      <c r="B444" s="21" t="s">
        <v>186</v>
      </c>
      <c r="C444" s="22">
        <f>SUM(C442:C443)</f>
        <v>4.75</v>
      </c>
      <c r="D444" s="22">
        <f>SUM(D442:D443)</f>
        <v>4.75</v>
      </c>
      <c r="E444" s="22"/>
      <c r="F444" s="13"/>
    </row>
    <row r="445" spans="1:6" ht="15.75">
      <c r="A445" s="19"/>
      <c r="B445" s="21" t="s">
        <v>189</v>
      </c>
      <c r="C445" s="13"/>
      <c r="D445" s="13"/>
      <c r="E445" s="13"/>
      <c r="F445" s="13"/>
    </row>
    <row r="446" spans="1:6" ht="15.75">
      <c r="A446" s="19">
        <v>1</v>
      </c>
      <c r="B446" s="20" t="s">
        <v>226</v>
      </c>
      <c r="C446" s="13">
        <f>D446+E446+F446</f>
        <v>3.75</v>
      </c>
      <c r="D446" s="13">
        <v>3.75</v>
      </c>
      <c r="E446" s="13"/>
      <c r="F446" s="13"/>
    </row>
    <row r="447" spans="1:6" ht="15.75">
      <c r="A447" s="19"/>
      <c r="B447" s="21" t="s">
        <v>186</v>
      </c>
      <c r="C447" s="22">
        <f>D447+E447+F447</f>
        <v>3.75</v>
      </c>
      <c r="D447" s="22">
        <f>SUM(D446:D446)</f>
        <v>3.75</v>
      </c>
      <c r="E447" s="22"/>
      <c r="F447" s="13"/>
    </row>
    <row r="448" spans="1:6" ht="15.75">
      <c r="A448" s="11"/>
      <c r="B448" s="21" t="s">
        <v>3</v>
      </c>
      <c r="C448" s="22"/>
      <c r="D448" s="22"/>
      <c r="E448" s="22"/>
      <c r="F448" s="22"/>
    </row>
    <row r="449" spans="1:6" ht="15.75">
      <c r="A449" s="19">
        <v>1</v>
      </c>
      <c r="B449" s="20" t="s">
        <v>18</v>
      </c>
      <c r="C449" s="13">
        <f>D449+E449+F449</f>
        <v>0.5</v>
      </c>
      <c r="D449" s="13">
        <v>0.5</v>
      </c>
      <c r="E449" s="13"/>
      <c r="F449" s="13"/>
    </row>
    <row r="450" spans="1:6" ht="15.75">
      <c r="A450" s="11"/>
      <c r="B450" s="21" t="s">
        <v>186</v>
      </c>
      <c r="C450" s="22">
        <f>D450+E450+F450</f>
        <v>0.5</v>
      </c>
      <c r="D450" s="22">
        <f>SUM(D449:D449)</f>
        <v>0.5</v>
      </c>
      <c r="E450" s="22"/>
      <c r="F450" s="13"/>
    </row>
    <row r="451" spans="1:6" ht="15.75">
      <c r="A451" s="19"/>
      <c r="B451" s="21" t="s">
        <v>253</v>
      </c>
      <c r="C451" s="22">
        <f>C444+C447+C450</f>
        <v>9</v>
      </c>
      <c r="D451" s="22">
        <f>D444+D447+D450</f>
        <v>9</v>
      </c>
      <c r="E451" s="22">
        <f>E444+E447</f>
        <v>0</v>
      </c>
      <c r="F451" s="22"/>
    </row>
    <row r="452" spans="1:6" ht="15.75">
      <c r="A452" s="19"/>
      <c r="B452" s="20" t="s">
        <v>75</v>
      </c>
      <c r="C452" s="13">
        <f>C444</f>
        <v>4.75</v>
      </c>
      <c r="D452" s="13">
        <f>D444</f>
        <v>4.75</v>
      </c>
      <c r="E452" s="13">
        <f>E444</f>
        <v>0</v>
      </c>
      <c r="F452" s="13"/>
    </row>
    <row r="453" spans="1:6" ht="15.75">
      <c r="A453" s="19"/>
      <c r="B453" s="20" t="s">
        <v>76</v>
      </c>
      <c r="C453" s="13">
        <f>C447</f>
        <v>3.75</v>
      </c>
      <c r="D453" s="13">
        <f>D447</f>
        <v>3.75</v>
      </c>
      <c r="E453" s="13">
        <f>E447</f>
        <v>0</v>
      </c>
      <c r="F453" s="13"/>
    </row>
    <row r="454" spans="1:6" ht="15.75">
      <c r="A454" s="19"/>
      <c r="B454" s="19" t="s">
        <v>25</v>
      </c>
      <c r="C454" s="13">
        <f>C449</f>
        <v>0.5</v>
      </c>
      <c r="D454" s="13">
        <f>D449</f>
        <v>0.5</v>
      </c>
      <c r="E454" s="13">
        <f>E449</f>
        <v>0</v>
      </c>
      <c r="F454" s="13">
        <f>F449</f>
        <v>0</v>
      </c>
    </row>
    <row r="455" spans="1:6" ht="15.75">
      <c r="A455" s="19"/>
      <c r="B455" s="12" t="s">
        <v>239</v>
      </c>
      <c r="C455" s="13"/>
      <c r="D455" s="25"/>
      <c r="E455" s="25"/>
      <c r="F455" s="13"/>
    </row>
    <row r="456" spans="1:6" ht="15.75">
      <c r="A456" s="19"/>
      <c r="B456" s="21" t="s">
        <v>188</v>
      </c>
      <c r="C456" s="13"/>
      <c r="D456" s="13"/>
      <c r="E456" s="13"/>
      <c r="F456" s="13"/>
    </row>
    <row r="457" spans="1:6" ht="15.75">
      <c r="A457" s="19">
        <v>1</v>
      </c>
      <c r="B457" s="20" t="s">
        <v>256</v>
      </c>
      <c r="C457" s="13">
        <f>D457+E457+F457</f>
        <v>1</v>
      </c>
      <c r="D457" s="13">
        <v>1</v>
      </c>
      <c r="E457" s="13"/>
      <c r="F457" s="13"/>
    </row>
    <row r="458" spans="1:6" ht="15.75">
      <c r="A458" s="19">
        <v>2</v>
      </c>
      <c r="B458" s="20" t="s">
        <v>173</v>
      </c>
      <c r="C458" s="13">
        <f>D458+E458+F458</f>
        <v>4.5</v>
      </c>
      <c r="D458" s="13">
        <v>4.5</v>
      </c>
      <c r="E458" s="13"/>
      <c r="F458" s="13"/>
    </row>
    <row r="459" spans="1:6" ht="15.75">
      <c r="A459" s="19"/>
      <c r="B459" s="21" t="s">
        <v>186</v>
      </c>
      <c r="C459" s="22">
        <f>SUM(C457:C458)</f>
        <v>5.5</v>
      </c>
      <c r="D459" s="22">
        <f>SUM(D457:D458)</f>
        <v>5.5</v>
      </c>
      <c r="E459" s="22"/>
      <c r="F459" s="22"/>
    </row>
    <row r="460" spans="1:6" ht="15.75">
      <c r="A460" s="19"/>
      <c r="B460" s="21" t="s">
        <v>189</v>
      </c>
      <c r="C460" s="13"/>
      <c r="D460" s="13"/>
      <c r="E460" s="13"/>
      <c r="F460" s="13"/>
    </row>
    <row r="461" spans="1:6" ht="15.75">
      <c r="A461" s="19">
        <v>1</v>
      </c>
      <c r="B461" s="20" t="s">
        <v>164</v>
      </c>
      <c r="C461" s="13">
        <f>D461+E461+F461</f>
        <v>6</v>
      </c>
      <c r="D461" s="13">
        <v>6</v>
      </c>
      <c r="E461" s="13"/>
      <c r="F461" s="13"/>
    </row>
    <row r="462" spans="1:6" ht="15.75">
      <c r="A462" s="19"/>
      <c r="B462" s="21" t="s">
        <v>186</v>
      </c>
      <c r="C462" s="22">
        <f>D462+E462+F462</f>
        <v>6</v>
      </c>
      <c r="D462" s="22">
        <f>SUM(D461:D461)</f>
        <v>6</v>
      </c>
      <c r="E462" s="22"/>
      <c r="F462" s="22"/>
    </row>
    <row r="463" spans="1:6" ht="15.75">
      <c r="A463" s="11"/>
      <c r="B463" s="21" t="s">
        <v>3</v>
      </c>
      <c r="C463" s="22"/>
      <c r="D463" s="22"/>
      <c r="E463" s="22"/>
      <c r="F463" s="22"/>
    </row>
    <row r="464" spans="1:6" ht="15.75">
      <c r="A464" s="19">
        <v>1</v>
      </c>
      <c r="B464" s="20" t="s">
        <v>18</v>
      </c>
      <c r="C464" s="13">
        <f>D464+E464+F464</f>
        <v>2.25</v>
      </c>
      <c r="D464" s="13">
        <v>2.25</v>
      </c>
      <c r="E464" s="13"/>
      <c r="F464" s="13"/>
    </row>
    <row r="465" spans="1:6" ht="15.75">
      <c r="A465" s="11"/>
      <c r="B465" s="21" t="s">
        <v>186</v>
      </c>
      <c r="C465" s="22">
        <f>D465+E465+F465</f>
        <v>2.25</v>
      </c>
      <c r="D465" s="22">
        <f>SUM(D464:D464)</f>
        <v>2.25</v>
      </c>
      <c r="E465" s="22"/>
      <c r="F465" s="13"/>
    </row>
    <row r="466" spans="1:6" ht="15.75">
      <c r="A466" s="19"/>
      <c r="B466" s="21" t="s">
        <v>77</v>
      </c>
      <c r="C466" s="22">
        <f>C459+C462+C465</f>
        <v>13.75</v>
      </c>
      <c r="D466" s="22">
        <f>D459+D462+D465</f>
        <v>13.75</v>
      </c>
      <c r="E466" s="22">
        <f>E459+E462</f>
        <v>0</v>
      </c>
      <c r="F466" s="22"/>
    </row>
    <row r="467" spans="1:6" ht="15.75">
      <c r="A467" s="19"/>
      <c r="B467" s="20" t="s">
        <v>75</v>
      </c>
      <c r="C467" s="13">
        <f>C459</f>
        <v>5.5</v>
      </c>
      <c r="D467" s="13">
        <f>D459</f>
        <v>5.5</v>
      </c>
      <c r="E467" s="13">
        <f>E459</f>
        <v>0</v>
      </c>
      <c r="F467" s="13"/>
    </row>
    <row r="468" spans="1:6" ht="15.75">
      <c r="A468" s="19"/>
      <c r="B468" s="20" t="s">
        <v>76</v>
      </c>
      <c r="C468" s="13">
        <f>C462</f>
        <v>6</v>
      </c>
      <c r="D468" s="13">
        <f>D462</f>
        <v>6</v>
      </c>
      <c r="E468" s="13">
        <f>E462</f>
        <v>0</v>
      </c>
      <c r="F468" s="13"/>
    </row>
    <row r="469" spans="1:6" ht="15.75">
      <c r="A469" s="19"/>
      <c r="B469" s="19" t="s">
        <v>25</v>
      </c>
      <c r="C469" s="13">
        <f>C465</f>
        <v>2.25</v>
      </c>
      <c r="D469" s="13">
        <f>D465</f>
        <v>2.25</v>
      </c>
      <c r="E469" s="13">
        <f>E464</f>
        <v>0</v>
      </c>
      <c r="F469" s="13">
        <f>F464</f>
        <v>0</v>
      </c>
    </row>
    <row r="470" spans="1:6" ht="15.75">
      <c r="A470" s="19"/>
      <c r="B470" s="12" t="s">
        <v>13</v>
      </c>
      <c r="C470" s="13"/>
      <c r="D470" s="25"/>
      <c r="E470" s="25"/>
      <c r="F470" s="13"/>
    </row>
    <row r="471" spans="1:6" ht="15.75">
      <c r="A471" s="19"/>
      <c r="B471" s="21" t="s">
        <v>188</v>
      </c>
      <c r="C471" s="13"/>
      <c r="D471" s="13"/>
      <c r="E471" s="13"/>
      <c r="F471" s="13"/>
    </row>
    <row r="472" spans="1:6" ht="15.75">
      <c r="A472" s="19">
        <v>1</v>
      </c>
      <c r="B472" s="20" t="s">
        <v>258</v>
      </c>
      <c r="C472" s="13">
        <f>D472+E472+F472</f>
        <v>1</v>
      </c>
      <c r="D472" s="13">
        <v>1</v>
      </c>
      <c r="E472" s="13"/>
      <c r="F472" s="13"/>
    </row>
    <row r="473" spans="1:6" ht="15.75">
      <c r="A473" s="19">
        <v>2</v>
      </c>
      <c r="B473" s="20" t="s">
        <v>14</v>
      </c>
      <c r="C473" s="13">
        <f>D473+E473+F473</f>
        <v>7</v>
      </c>
      <c r="D473" s="13">
        <v>7</v>
      </c>
      <c r="E473" s="13"/>
      <c r="F473" s="26"/>
    </row>
    <row r="474" spans="1:6" ht="15.75">
      <c r="A474" s="19"/>
      <c r="B474" s="21" t="s">
        <v>186</v>
      </c>
      <c r="C474" s="22">
        <f>SUM(C472:C473)</f>
        <v>8</v>
      </c>
      <c r="D474" s="22">
        <f>SUM(D472:D473)</f>
        <v>8</v>
      </c>
      <c r="E474" s="22">
        <f>SUM(E472:E473)</f>
        <v>0</v>
      </c>
      <c r="F474" s="13"/>
    </row>
    <row r="475" spans="1:6" ht="15.75">
      <c r="A475" s="19"/>
      <c r="B475" s="21" t="s">
        <v>189</v>
      </c>
      <c r="C475" s="13"/>
      <c r="D475" s="13"/>
      <c r="E475" s="13"/>
      <c r="F475" s="13"/>
    </row>
    <row r="476" spans="1:6" ht="15.75">
      <c r="A476" s="19">
        <v>1</v>
      </c>
      <c r="B476" s="20" t="s">
        <v>153</v>
      </c>
      <c r="C476" s="13">
        <f>D476+E476+F476</f>
        <v>9</v>
      </c>
      <c r="D476" s="13">
        <v>9</v>
      </c>
      <c r="E476" s="13"/>
      <c r="F476" s="13"/>
    </row>
    <row r="477" spans="1:6" ht="15.75">
      <c r="A477" s="19">
        <v>2</v>
      </c>
      <c r="B477" s="20" t="s">
        <v>261</v>
      </c>
      <c r="C477" s="13">
        <f>D477+E477+F477</f>
        <v>3</v>
      </c>
      <c r="D477" s="13">
        <v>3</v>
      </c>
      <c r="E477" s="13"/>
      <c r="F477" s="13"/>
    </row>
    <row r="478" spans="1:6" ht="15.75">
      <c r="A478" s="19">
        <v>3</v>
      </c>
      <c r="B478" s="20" t="s">
        <v>197</v>
      </c>
      <c r="C478" s="13">
        <f>D478+E478+F478</f>
        <v>7.25</v>
      </c>
      <c r="D478" s="13">
        <v>7</v>
      </c>
      <c r="E478" s="13">
        <v>0.25</v>
      </c>
      <c r="F478" s="13"/>
    </row>
    <row r="479" spans="1:6" ht="15.75">
      <c r="A479" s="19"/>
      <c r="B479" s="21" t="s">
        <v>186</v>
      </c>
      <c r="C479" s="22">
        <f>D479+E479+F479</f>
        <v>19.25</v>
      </c>
      <c r="D479" s="22">
        <f>SUM(D476:D478)</f>
        <v>19</v>
      </c>
      <c r="E479" s="22">
        <f>SUM(E476:E478)</f>
        <v>0.25</v>
      </c>
      <c r="F479" s="13"/>
    </row>
    <row r="480" spans="1:6" ht="15.75">
      <c r="A480" s="19"/>
      <c r="B480" s="21" t="s">
        <v>196</v>
      </c>
      <c r="C480" s="13"/>
      <c r="D480" s="13"/>
      <c r="E480" s="13"/>
      <c r="F480" s="13"/>
    </row>
    <row r="481" spans="1:6" ht="15.75">
      <c r="A481" s="19">
        <v>1</v>
      </c>
      <c r="B481" s="20" t="s">
        <v>277</v>
      </c>
      <c r="C481" s="13">
        <f>D481+E481+F481</f>
        <v>2</v>
      </c>
      <c r="D481" s="13">
        <v>2</v>
      </c>
      <c r="E481" s="13"/>
      <c r="F481" s="13"/>
    </row>
    <row r="482" spans="1:6" ht="15.75">
      <c r="A482" s="19"/>
      <c r="B482" s="21" t="s">
        <v>186</v>
      </c>
      <c r="C482" s="22">
        <f>D482+E482+F482</f>
        <v>2</v>
      </c>
      <c r="D482" s="22">
        <f>SUM(D481)</f>
        <v>2</v>
      </c>
      <c r="E482" s="22"/>
      <c r="F482" s="13"/>
    </row>
    <row r="483" spans="1:6" ht="15.75">
      <c r="A483" s="11"/>
      <c r="B483" s="21" t="s">
        <v>3</v>
      </c>
      <c r="C483" s="22"/>
      <c r="D483" s="22"/>
      <c r="E483" s="22"/>
      <c r="F483" s="22"/>
    </row>
    <row r="484" spans="1:6" ht="15.75">
      <c r="A484" s="19">
        <v>1</v>
      </c>
      <c r="B484" s="20" t="s">
        <v>18</v>
      </c>
      <c r="C484" s="13">
        <f>D484+E484+F484</f>
        <v>2</v>
      </c>
      <c r="D484" s="13">
        <v>2</v>
      </c>
      <c r="E484" s="13"/>
      <c r="F484" s="13"/>
    </row>
    <row r="485" spans="1:6" ht="15.75">
      <c r="A485" s="11"/>
      <c r="B485" s="21" t="s">
        <v>186</v>
      </c>
      <c r="C485" s="22">
        <f>D485+E485+F485</f>
        <v>2</v>
      </c>
      <c r="D485" s="22">
        <f>SUM(D484:D484)</f>
        <v>2</v>
      </c>
      <c r="E485" s="22"/>
      <c r="F485" s="13"/>
    </row>
    <row r="486" spans="1:6" ht="15.75">
      <c r="A486" s="19"/>
      <c r="B486" s="21" t="s">
        <v>259</v>
      </c>
      <c r="C486" s="22">
        <f>C474+C479+C482+C485</f>
        <v>31.25</v>
      </c>
      <c r="D486" s="22">
        <f>D474+D479+D482+D485</f>
        <v>31</v>
      </c>
      <c r="E486" s="22">
        <f>E474+E479+E482</f>
        <v>0.25</v>
      </c>
      <c r="F486" s="22"/>
    </row>
    <row r="487" spans="1:6" ht="15.75">
      <c r="A487" s="19"/>
      <c r="B487" s="20" t="s">
        <v>75</v>
      </c>
      <c r="C487" s="13">
        <f>C474</f>
        <v>8</v>
      </c>
      <c r="D487" s="13">
        <f>D474</f>
        <v>8</v>
      </c>
      <c r="E487" s="13">
        <f>E474</f>
        <v>0</v>
      </c>
      <c r="F487" s="13"/>
    </row>
    <row r="488" spans="1:6" ht="15.75">
      <c r="A488" s="19"/>
      <c r="B488" s="20" t="s">
        <v>76</v>
      </c>
      <c r="C488" s="13">
        <f>C479</f>
        <v>19.25</v>
      </c>
      <c r="D488" s="13">
        <f>D479</f>
        <v>19</v>
      </c>
      <c r="E488" s="13">
        <f>E479</f>
        <v>0.25</v>
      </c>
      <c r="F488" s="13"/>
    </row>
    <row r="489" spans="1:6" ht="15.75">
      <c r="A489" s="19"/>
      <c r="B489" s="20" t="s">
        <v>78</v>
      </c>
      <c r="C489" s="13">
        <f>C482</f>
        <v>2</v>
      </c>
      <c r="D489" s="13">
        <f>D482</f>
        <v>2</v>
      </c>
      <c r="E489" s="13">
        <f>E482</f>
        <v>0</v>
      </c>
      <c r="F489" s="13"/>
    </row>
    <row r="490" spans="1:6" ht="15.75">
      <c r="A490" s="19"/>
      <c r="B490" s="19" t="s">
        <v>25</v>
      </c>
      <c r="C490" s="13">
        <f>C485</f>
        <v>2</v>
      </c>
      <c r="D490" s="13">
        <f>D485</f>
        <v>2</v>
      </c>
      <c r="E490" s="13">
        <f>E485</f>
        <v>0</v>
      </c>
      <c r="F490" s="13">
        <f>F485</f>
        <v>0</v>
      </c>
    </row>
    <row r="491" spans="1:6" ht="15.75">
      <c r="A491" s="19"/>
      <c r="B491" s="11" t="s">
        <v>260</v>
      </c>
      <c r="C491" s="22"/>
      <c r="D491" s="22"/>
      <c r="E491" s="22"/>
      <c r="F491" s="13"/>
    </row>
    <row r="492" spans="1:6" ht="15.75">
      <c r="A492" s="19"/>
      <c r="B492" s="21" t="s">
        <v>188</v>
      </c>
      <c r="C492" s="22"/>
      <c r="D492" s="22"/>
      <c r="E492" s="22"/>
      <c r="F492" s="13"/>
    </row>
    <row r="493" spans="1:6" ht="15.75">
      <c r="A493" s="19">
        <v>1</v>
      </c>
      <c r="B493" s="20" t="s">
        <v>79</v>
      </c>
      <c r="C493" s="13">
        <f>D493+E493+F493</f>
        <v>2.25</v>
      </c>
      <c r="D493" s="13">
        <v>2.25</v>
      </c>
      <c r="E493" s="13"/>
      <c r="F493" s="26"/>
    </row>
    <row r="494" spans="1:6" ht="15.75">
      <c r="A494" s="19"/>
      <c r="B494" s="21" t="s">
        <v>186</v>
      </c>
      <c r="C494" s="22">
        <f>SUM(C493)</f>
        <v>2.25</v>
      </c>
      <c r="D494" s="22">
        <f>SUM(D493)</f>
        <v>2.25</v>
      </c>
      <c r="E494" s="22"/>
      <c r="F494" s="13"/>
    </row>
    <row r="495" spans="1:6" ht="15.75">
      <c r="A495" s="19"/>
      <c r="B495" s="21" t="s">
        <v>189</v>
      </c>
      <c r="C495" s="22"/>
      <c r="D495" s="22"/>
      <c r="E495" s="22"/>
      <c r="F495" s="13"/>
    </row>
    <row r="496" spans="1:6" ht="15.75">
      <c r="A496" s="19">
        <v>1</v>
      </c>
      <c r="B496" s="20" t="s">
        <v>153</v>
      </c>
      <c r="C496" s="13">
        <f>D496+E496+F496</f>
        <v>3</v>
      </c>
      <c r="D496" s="13">
        <v>3</v>
      </c>
      <c r="E496" s="13"/>
      <c r="F496" s="13"/>
    </row>
    <row r="497" spans="1:6" ht="15.75">
      <c r="A497" s="19">
        <v>2</v>
      </c>
      <c r="B497" s="20" t="s">
        <v>261</v>
      </c>
      <c r="C497" s="13">
        <f>D497+E497+F497</f>
        <v>1</v>
      </c>
      <c r="D497" s="13">
        <v>1</v>
      </c>
      <c r="E497" s="13"/>
      <c r="F497" s="13"/>
    </row>
    <row r="498" spans="1:6" ht="15.75">
      <c r="A498" s="19"/>
      <c r="B498" s="21" t="s">
        <v>186</v>
      </c>
      <c r="C498" s="22">
        <f>D498+E498+F498</f>
        <v>4</v>
      </c>
      <c r="D498" s="22">
        <f>SUM(D496:D497)</f>
        <v>4</v>
      </c>
      <c r="E498" s="22"/>
      <c r="F498" s="13"/>
    </row>
    <row r="499" spans="1:6" ht="15.75">
      <c r="A499" s="19"/>
      <c r="B499" s="21" t="s">
        <v>196</v>
      </c>
      <c r="C499" s="22"/>
      <c r="D499" s="22"/>
      <c r="E499" s="22"/>
      <c r="F499" s="13"/>
    </row>
    <row r="500" spans="1:6" ht="15.75">
      <c r="A500" s="19">
        <v>1</v>
      </c>
      <c r="B500" s="20" t="s">
        <v>277</v>
      </c>
      <c r="C500" s="13">
        <f>D500+E500+F500</f>
        <v>1</v>
      </c>
      <c r="D500" s="13">
        <v>1</v>
      </c>
      <c r="E500" s="13"/>
      <c r="F500" s="13"/>
    </row>
    <row r="501" spans="1:6" ht="15.75">
      <c r="A501" s="19"/>
      <c r="B501" s="21" t="s">
        <v>186</v>
      </c>
      <c r="C501" s="22">
        <f>D501+E501+F501</f>
        <v>1</v>
      </c>
      <c r="D501" s="22">
        <f>SUM(D500:D500)</f>
        <v>1</v>
      </c>
      <c r="E501" s="22"/>
      <c r="F501" s="13"/>
    </row>
    <row r="502" spans="1:6" ht="15.75">
      <c r="A502" s="11"/>
      <c r="B502" s="21" t="s">
        <v>3</v>
      </c>
      <c r="C502" s="22"/>
      <c r="D502" s="22"/>
      <c r="E502" s="22"/>
      <c r="F502" s="22"/>
    </row>
    <row r="503" spans="1:6" ht="15.75">
      <c r="A503" s="19">
        <v>1</v>
      </c>
      <c r="B503" s="20" t="s">
        <v>18</v>
      </c>
      <c r="C503" s="13">
        <f>D503+E503+F503</f>
        <v>1</v>
      </c>
      <c r="D503" s="13">
        <v>1</v>
      </c>
      <c r="E503" s="13"/>
      <c r="F503" s="13"/>
    </row>
    <row r="504" spans="1:6" ht="15.75">
      <c r="A504" s="11"/>
      <c r="B504" s="21" t="s">
        <v>186</v>
      </c>
      <c r="C504" s="22">
        <f>D504+E504+F504</f>
        <v>1</v>
      </c>
      <c r="D504" s="22">
        <f>SUM(D503:D503)</f>
        <v>1</v>
      </c>
      <c r="E504" s="22"/>
      <c r="F504" s="13"/>
    </row>
    <row r="505" spans="1:6" ht="15.75">
      <c r="A505" s="19"/>
      <c r="B505" s="21" t="s">
        <v>80</v>
      </c>
      <c r="C505" s="22">
        <f>C494+C498+C501+C504</f>
        <v>8.25</v>
      </c>
      <c r="D505" s="22">
        <f>D494+D498+D501+D504</f>
        <v>8.25</v>
      </c>
      <c r="E505" s="22">
        <f>E494+E498+E501</f>
        <v>0</v>
      </c>
      <c r="F505" s="22"/>
    </row>
    <row r="506" spans="1:6" ht="15.75">
      <c r="A506" s="19"/>
      <c r="B506" s="20" t="s">
        <v>75</v>
      </c>
      <c r="C506" s="13">
        <f>C494</f>
        <v>2.25</v>
      </c>
      <c r="D506" s="13">
        <f>D494</f>
        <v>2.25</v>
      </c>
      <c r="E506" s="13">
        <f>E494</f>
        <v>0</v>
      </c>
      <c r="F506" s="13"/>
    </row>
    <row r="507" spans="1:6" ht="15.75">
      <c r="A507" s="19"/>
      <c r="B507" s="20" t="s">
        <v>76</v>
      </c>
      <c r="C507" s="13">
        <f>C498</f>
        <v>4</v>
      </c>
      <c r="D507" s="13">
        <f>D498</f>
        <v>4</v>
      </c>
      <c r="E507" s="13">
        <f>E498</f>
        <v>0</v>
      </c>
      <c r="F507" s="13"/>
    </row>
    <row r="508" spans="1:6" ht="15.75">
      <c r="A508" s="19"/>
      <c r="B508" s="20" t="s">
        <v>78</v>
      </c>
      <c r="C508" s="13">
        <f>C501</f>
        <v>1</v>
      </c>
      <c r="D508" s="13">
        <f>D501</f>
        <v>1</v>
      </c>
      <c r="E508" s="13">
        <f>E501</f>
        <v>0</v>
      </c>
      <c r="F508" s="13"/>
    </row>
    <row r="509" spans="1:6" ht="15.75">
      <c r="A509" s="19"/>
      <c r="B509" s="19" t="s">
        <v>25</v>
      </c>
      <c r="C509" s="13">
        <f>C504</f>
        <v>1</v>
      </c>
      <c r="D509" s="13">
        <f>D504</f>
        <v>1</v>
      </c>
      <c r="E509" s="13">
        <f>E504</f>
        <v>0</v>
      </c>
      <c r="F509" s="13">
        <f>F504</f>
        <v>0</v>
      </c>
    </row>
    <row r="510" spans="1:6" ht="15.75">
      <c r="A510" s="19"/>
      <c r="B510" s="12" t="s">
        <v>218</v>
      </c>
      <c r="C510" s="13"/>
      <c r="D510" s="25"/>
      <c r="E510" s="25"/>
      <c r="F510" s="13"/>
    </row>
    <row r="511" spans="1:6" ht="15.75">
      <c r="A511" s="19"/>
      <c r="B511" s="21" t="s">
        <v>188</v>
      </c>
      <c r="C511" s="13"/>
      <c r="D511" s="13"/>
      <c r="E511" s="13"/>
      <c r="F511" s="13"/>
    </row>
    <row r="512" spans="1:6" ht="15.75">
      <c r="A512" s="19">
        <v>1</v>
      </c>
      <c r="B512" s="20" t="s">
        <v>81</v>
      </c>
      <c r="C512" s="13">
        <f>D512+E512+F512</f>
        <v>1</v>
      </c>
      <c r="D512" s="13">
        <v>1</v>
      </c>
      <c r="E512" s="13"/>
      <c r="F512" s="13"/>
    </row>
    <row r="513" spans="1:6" ht="15.75">
      <c r="A513" s="19">
        <v>2</v>
      </c>
      <c r="B513" s="20" t="s">
        <v>172</v>
      </c>
      <c r="C513" s="13">
        <f>D513+E513+F513</f>
        <v>0.75</v>
      </c>
      <c r="D513" s="13">
        <v>0.75</v>
      </c>
      <c r="E513" s="13"/>
      <c r="F513" s="13"/>
    </row>
    <row r="514" spans="1:6" ht="15.75">
      <c r="A514" s="19">
        <v>3</v>
      </c>
      <c r="B514" s="20" t="s">
        <v>150</v>
      </c>
      <c r="C514" s="13">
        <f>D514+E514+F514</f>
        <v>1.25</v>
      </c>
      <c r="D514" s="13">
        <v>1.25</v>
      </c>
      <c r="E514" s="13"/>
      <c r="F514" s="13"/>
    </row>
    <row r="515" spans="1:6" ht="15.75">
      <c r="A515" s="19"/>
      <c r="B515" s="21" t="s">
        <v>186</v>
      </c>
      <c r="C515" s="22">
        <f>SUM(C512:C514)</f>
        <v>3</v>
      </c>
      <c r="D515" s="22">
        <f>SUM(D512:D514)</f>
        <v>3</v>
      </c>
      <c r="E515" s="22"/>
      <c r="F515" s="22"/>
    </row>
    <row r="516" spans="1:6" ht="15.75">
      <c r="A516" s="19"/>
      <c r="B516" s="21" t="s">
        <v>189</v>
      </c>
      <c r="C516" s="13"/>
      <c r="D516" s="13"/>
      <c r="E516" s="13"/>
      <c r="F516" s="13"/>
    </row>
    <row r="517" spans="1:6" ht="15.75">
      <c r="A517" s="19">
        <v>1</v>
      </c>
      <c r="B517" s="20" t="s">
        <v>227</v>
      </c>
      <c r="C517" s="13">
        <f>D517+E517+F517</f>
        <v>1</v>
      </c>
      <c r="D517" s="13">
        <v>1</v>
      </c>
      <c r="E517" s="13"/>
      <c r="F517" s="13"/>
    </row>
    <row r="518" spans="1:6" ht="15.75">
      <c r="A518" s="19">
        <v>2</v>
      </c>
      <c r="B518" s="20" t="s">
        <v>15</v>
      </c>
      <c r="C518" s="13">
        <f>D518+E518+F518</f>
        <v>11</v>
      </c>
      <c r="D518" s="13">
        <v>11</v>
      </c>
      <c r="E518" s="13"/>
      <c r="F518" s="13"/>
    </row>
    <row r="519" spans="1:6" ht="15.75">
      <c r="A519" s="19">
        <v>3</v>
      </c>
      <c r="B519" s="20" t="s">
        <v>16</v>
      </c>
      <c r="C519" s="13">
        <f>D519+E519+F519</f>
        <v>3</v>
      </c>
      <c r="D519" s="13">
        <v>3</v>
      </c>
      <c r="E519" s="13"/>
      <c r="F519" s="13"/>
    </row>
    <row r="520" spans="1:6" ht="15.75">
      <c r="A520" s="19">
        <v>4</v>
      </c>
      <c r="B520" s="20" t="s">
        <v>151</v>
      </c>
      <c r="C520" s="13">
        <f>D520+E520+F520</f>
        <v>2</v>
      </c>
      <c r="D520" s="13">
        <v>2</v>
      </c>
      <c r="E520" s="13"/>
      <c r="F520" s="13"/>
    </row>
    <row r="521" spans="1:6" ht="15.75">
      <c r="A521" s="19"/>
      <c r="B521" s="21" t="s">
        <v>186</v>
      </c>
      <c r="C521" s="22">
        <f>D521+E521+F521</f>
        <v>17</v>
      </c>
      <c r="D521" s="22">
        <f>SUM(D517:D520)</f>
        <v>17</v>
      </c>
      <c r="E521" s="22"/>
      <c r="F521" s="13"/>
    </row>
    <row r="522" spans="1:6" ht="15.75">
      <c r="A522" s="11"/>
      <c r="B522" s="21" t="s">
        <v>3</v>
      </c>
      <c r="C522" s="22"/>
      <c r="D522" s="22"/>
      <c r="E522" s="22"/>
      <c r="F522" s="22"/>
    </row>
    <row r="523" spans="1:6" ht="15.75">
      <c r="A523" s="19">
        <v>1</v>
      </c>
      <c r="B523" s="20" t="s">
        <v>18</v>
      </c>
      <c r="C523" s="13">
        <f>D523+E523+F523</f>
        <v>2</v>
      </c>
      <c r="D523" s="13">
        <v>2</v>
      </c>
      <c r="E523" s="13"/>
      <c r="F523" s="13"/>
    </row>
    <row r="524" spans="1:6" ht="15.75">
      <c r="A524" s="11"/>
      <c r="B524" s="21" t="s">
        <v>186</v>
      </c>
      <c r="C524" s="22">
        <f>D524+E524+F524</f>
        <v>2</v>
      </c>
      <c r="D524" s="22">
        <f>SUM(D523:D523)</f>
        <v>2</v>
      </c>
      <c r="E524" s="22"/>
      <c r="F524" s="13"/>
    </row>
    <row r="525" spans="1:6" ht="15.75">
      <c r="A525" s="19"/>
      <c r="B525" s="21" t="s">
        <v>262</v>
      </c>
      <c r="C525" s="22">
        <f>C515+C521+C524</f>
        <v>22</v>
      </c>
      <c r="D525" s="22">
        <f>D515+D521+D524</f>
        <v>22</v>
      </c>
      <c r="E525" s="22">
        <f>E515+E521</f>
        <v>0</v>
      </c>
      <c r="F525" s="22"/>
    </row>
    <row r="526" spans="1:6" ht="15.75">
      <c r="A526" s="19"/>
      <c r="B526" s="20" t="s">
        <v>75</v>
      </c>
      <c r="C526" s="13">
        <f>C515</f>
        <v>3</v>
      </c>
      <c r="D526" s="13">
        <f>D515</f>
        <v>3</v>
      </c>
      <c r="E526" s="13">
        <f>E515</f>
        <v>0</v>
      </c>
      <c r="F526" s="13"/>
    </row>
    <row r="527" spans="1:6" ht="15.75">
      <c r="A527" s="19"/>
      <c r="B527" s="20" t="s">
        <v>76</v>
      </c>
      <c r="C527" s="13">
        <f>C521</f>
        <v>17</v>
      </c>
      <c r="D527" s="13">
        <f>D521</f>
        <v>17</v>
      </c>
      <c r="E527" s="13">
        <f>E521</f>
        <v>0</v>
      </c>
      <c r="F527" s="13"/>
    </row>
    <row r="528" spans="1:6" ht="15.75">
      <c r="A528" s="19"/>
      <c r="B528" s="19" t="s">
        <v>25</v>
      </c>
      <c r="C528" s="13">
        <f>C524</f>
        <v>2</v>
      </c>
      <c r="D528" s="13">
        <f>D524</f>
        <v>2</v>
      </c>
      <c r="E528" s="13">
        <f>E524</f>
        <v>0</v>
      </c>
      <c r="F528" s="13">
        <f>F524</f>
        <v>0</v>
      </c>
    </row>
    <row r="529" spans="1:6" ht="15.75">
      <c r="A529" s="19"/>
      <c r="B529" s="12" t="s">
        <v>221</v>
      </c>
      <c r="C529" s="13"/>
      <c r="D529" s="25"/>
      <c r="E529" s="25"/>
      <c r="F529" s="13"/>
    </row>
    <row r="530" spans="1:6" ht="15.75">
      <c r="A530" s="19"/>
      <c r="B530" s="21" t="s">
        <v>188</v>
      </c>
      <c r="C530" s="13"/>
      <c r="D530" s="13"/>
      <c r="E530" s="13"/>
      <c r="F530" s="13"/>
    </row>
    <row r="531" spans="1:6" ht="15.75">
      <c r="A531" s="19">
        <v>1</v>
      </c>
      <c r="B531" s="20" t="s">
        <v>254</v>
      </c>
      <c r="C531" s="13">
        <f>D531+E531+F531</f>
        <v>1</v>
      </c>
      <c r="D531" s="13">
        <v>1</v>
      </c>
      <c r="E531" s="13"/>
      <c r="F531" s="13"/>
    </row>
    <row r="532" spans="1:6" ht="15.75">
      <c r="A532" s="19">
        <v>2</v>
      </c>
      <c r="B532" s="20" t="s">
        <v>216</v>
      </c>
      <c r="C532" s="13">
        <f>D532+E532+F532</f>
        <v>6.5</v>
      </c>
      <c r="D532" s="13">
        <v>6.5</v>
      </c>
      <c r="E532" s="13"/>
      <c r="F532" s="13"/>
    </row>
    <row r="533" spans="1:6" ht="15.75">
      <c r="A533" s="19"/>
      <c r="B533" s="21" t="s">
        <v>186</v>
      </c>
      <c r="C533" s="22">
        <f>SUM(C531:C532)</f>
        <v>7.5</v>
      </c>
      <c r="D533" s="22">
        <f>SUM(D531:D532)</f>
        <v>7.5</v>
      </c>
      <c r="E533" s="22"/>
      <c r="F533" s="13"/>
    </row>
    <row r="534" spans="1:6" ht="15.75">
      <c r="A534" s="19"/>
      <c r="B534" s="21" t="s">
        <v>189</v>
      </c>
      <c r="C534" s="13"/>
      <c r="D534" s="13"/>
      <c r="E534" s="13"/>
      <c r="F534" s="13"/>
    </row>
    <row r="535" spans="1:6" ht="15.75">
      <c r="A535" s="19">
        <v>1</v>
      </c>
      <c r="B535" s="20" t="s">
        <v>226</v>
      </c>
      <c r="C535" s="13">
        <f>D535+E535+F535</f>
        <v>3</v>
      </c>
      <c r="D535" s="13">
        <v>3</v>
      </c>
      <c r="E535" s="13"/>
      <c r="F535" s="13"/>
    </row>
    <row r="536" spans="1:6" ht="15.75">
      <c r="A536" s="19"/>
      <c r="B536" s="21" t="s">
        <v>186</v>
      </c>
      <c r="C536" s="22">
        <f>D536+E536+F536</f>
        <v>3</v>
      </c>
      <c r="D536" s="22">
        <f>SUM(D535)</f>
        <v>3</v>
      </c>
      <c r="E536" s="22"/>
      <c r="F536" s="13"/>
    </row>
    <row r="537" spans="1:6" ht="15.75">
      <c r="A537" s="19"/>
      <c r="B537" s="21" t="s">
        <v>255</v>
      </c>
      <c r="C537" s="22">
        <f>C533+C536</f>
        <v>10.5</v>
      </c>
      <c r="D537" s="22">
        <f>D533+D536</f>
        <v>10.5</v>
      </c>
      <c r="E537" s="22">
        <f>E533+E536</f>
        <v>0</v>
      </c>
      <c r="F537" s="22"/>
    </row>
    <row r="538" spans="1:6" ht="15.75">
      <c r="A538" s="19"/>
      <c r="B538" s="20" t="s">
        <v>75</v>
      </c>
      <c r="C538" s="13">
        <f>C533</f>
        <v>7.5</v>
      </c>
      <c r="D538" s="13">
        <f>D533</f>
        <v>7.5</v>
      </c>
      <c r="E538" s="13">
        <f>E533</f>
        <v>0</v>
      </c>
      <c r="F538" s="13"/>
    </row>
    <row r="539" spans="1:6" ht="15.75">
      <c r="A539" s="19"/>
      <c r="B539" s="20" t="s">
        <v>76</v>
      </c>
      <c r="C539" s="13">
        <f>C536</f>
        <v>3</v>
      </c>
      <c r="D539" s="13">
        <f>D536</f>
        <v>3</v>
      </c>
      <c r="E539" s="13">
        <f>E536</f>
        <v>0</v>
      </c>
      <c r="F539" s="13"/>
    </row>
    <row r="540" spans="1:6" ht="15.75">
      <c r="A540" s="19"/>
      <c r="B540" s="12" t="s">
        <v>238</v>
      </c>
      <c r="C540" s="13"/>
      <c r="D540" s="25"/>
      <c r="E540" s="25"/>
      <c r="F540" s="13"/>
    </row>
    <row r="541" spans="1:6" ht="15.75">
      <c r="A541" s="19"/>
      <c r="B541" s="21" t="s">
        <v>188</v>
      </c>
      <c r="C541" s="13"/>
      <c r="D541" s="13"/>
      <c r="E541" s="13"/>
      <c r="F541" s="13"/>
    </row>
    <row r="542" spans="1:6" ht="15.75">
      <c r="A542" s="19">
        <v>1</v>
      </c>
      <c r="B542" s="20" t="s">
        <v>220</v>
      </c>
      <c r="C542" s="13">
        <f>D542+E542+F542</f>
        <v>2</v>
      </c>
      <c r="D542" s="13">
        <v>2</v>
      </c>
      <c r="E542" s="13"/>
      <c r="F542" s="13"/>
    </row>
    <row r="543" spans="1:6" ht="15.75">
      <c r="A543" s="19"/>
      <c r="B543" s="21" t="s">
        <v>186</v>
      </c>
      <c r="C543" s="22">
        <f>SUM(C542)</f>
        <v>2</v>
      </c>
      <c r="D543" s="22">
        <f>SUM(D542:D542)</f>
        <v>2</v>
      </c>
      <c r="E543" s="22"/>
      <c r="F543" s="13"/>
    </row>
    <row r="544" spans="1:6" ht="15.75">
      <c r="A544" s="19"/>
      <c r="B544" s="21" t="s">
        <v>189</v>
      </c>
      <c r="C544" s="13"/>
      <c r="D544" s="13"/>
      <c r="E544" s="13"/>
      <c r="F544" s="13"/>
    </row>
    <row r="545" spans="1:6" ht="15.75">
      <c r="A545" s="19">
        <v>1</v>
      </c>
      <c r="B545" s="20" t="s">
        <v>226</v>
      </c>
      <c r="C545" s="13">
        <f>D545+E545+F545</f>
        <v>2</v>
      </c>
      <c r="D545" s="13">
        <v>2</v>
      </c>
      <c r="E545" s="13"/>
      <c r="F545" s="13"/>
    </row>
    <row r="546" spans="1:6" ht="15.75">
      <c r="A546" s="19"/>
      <c r="B546" s="21" t="s">
        <v>186</v>
      </c>
      <c r="C546" s="22">
        <f>D546+E546+F546</f>
        <v>2</v>
      </c>
      <c r="D546" s="22">
        <f>SUM(D545)</f>
        <v>2</v>
      </c>
      <c r="E546" s="22"/>
      <c r="F546" s="13"/>
    </row>
    <row r="547" spans="1:6" ht="15.75">
      <c r="A547" s="11"/>
      <c r="B547" s="21" t="s">
        <v>3</v>
      </c>
      <c r="C547" s="22"/>
      <c r="D547" s="22"/>
      <c r="E547" s="22"/>
      <c r="F547" s="22"/>
    </row>
    <row r="548" spans="1:6" ht="15.75">
      <c r="A548" s="19">
        <v>1</v>
      </c>
      <c r="B548" s="20" t="s">
        <v>18</v>
      </c>
      <c r="C548" s="13">
        <f>D548+E548+F548</f>
        <v>1</v>
      </c>
      <c r="D548" s="13">
        <v>1</v>
      </c>
      <c r="E548" s="13"/>
      <c r="F548" s="13"/>
    </row>
    <row r="549" spans="1:6" ht="15.75">
      <c r="A549" s="11"/>
      <c r="B549" s="21" t="s">
        <v>186</v>
      </c>
      <c r="C549" s="22">
        <f>D549+E549+F549</f>
        <v>1</v>
      </c>
      <c r="D549" s="22">
        <f>SUM(D548:D548)</f>
        <v>1</v>
      </c>
      <c r="E549" s="22"/>
      <c r="F549" s="13"/>
    </row>
    <row r="550" spans="1:6" ht="15.75">
      <c r="A550" s="19"/>
      <c r="B550" s="21" t="s">
        <v>240</v>
      </c>
      <c r="C550" s="22">
        <f>C543+C546+C549</f>
        <v>5</v>
      </c>
      <c r="D550" s="22">
        <f>D543+D546+D549</f>
        <v>5</v>
      </c>
      <c r="E550" s="22">
        <f>E543+E546</f>
        <v>0</v>
      </c>
      <c r="F550" s="22"/>
    </row>
    <row r="551" spans="1:6" ht="15.75">
      <c r="A551" s="19"/>
      <c r="B551" s="20" t="s">
        <v>82</v>
      </c>
      <c r="C551" s="13">
        <f>C543</f>
        <v>2</v>
      </c>
      <c r="D551" s="13">
        <f>D543</f>
        <v>2</v>
      </c>
      <c r="E551" s="13">
        <f>E543</f>
        <v>0</v>
      </c>
      <c r="F551" s="13"/>
    </row>
    <row r="552" spans="1:6" ht="15.75">
      <c r="A552" s="19"/>
      <c r="B552" s="20" t="s">
        <v>76</v>
      </c>
      <c r="C552" s="13">
        <f>C546</f>
        <v>2</v>
      </c>
      <c r="D552" s="13">
        <f>D546</f>
        <v>2</v>
      </c>
      <c r="E552" s="13">
        <f>E546</f>
        <v>0</v>
      </c>
      <c r="F552" s="13"/>
    </row>
    <row r="553" spans="1:6" ht="15.75">
      <c r="A553" s="19"/>
      <c r="B553" s="19" t="s">
        <v>25</v>
      </c>
      <c r="C553" s="13">
        <f>C549</f>
        <v>1</v>
      </c>
      <c r="D553" s="13">
        <f>D549</f>
        <v>1</v>
      </c>
      <c r="E553" s="13">
        <f>E549</f>
        <v>0</v>
      </c>
      <c r="F553" s="13">
        <f>F549</f>
        <v>0</v>
      </c>
    </row>
    <row r="554" spans="1:6" ht="15.75">
      <c r="A554" s="11"/>
      <c r="B554" s="12" t="s">
        <v>184</v>
      </c>
      <c r="C554" s="13"/>
      <c r="D554" s="25"/>
      <c r="E554" s="25"/>
      <c r="F554" s="13"/>
    </row>
    <row r="555" spans="1:6" ht="29.25" customHeight="1">
      <c r="A555" s="19"/>
      <c r="B555" s="28" t="s">
        <v>95</v>
      </c>
      <c r="C555" s="13"/>
      <c r="D555" s="13"/>
      <c r="E555" s="13"/>
      <c r="F555" s="13"/>
    </row>
    <row r="556" spans="1:6" ht="15.75">
      <c r="A556" s="19">
        <v>1</v>
      </c>
      <c r="B556" s="20" t="s">
        <v>301</v>
      </c>
      <c r="C556" s="13">
        <f>D556+E556+F556</f>
        <v>1</v>
      </c>
      <c r="D556" s="13">
        <v>1</v>
      </c>
      <c r="E556" s="13"/>
      <c r="F556" s="13"/>
    </row>
    <row r="557" spans="1:6" ht="15.75">
      <c r="A557" s="19">
        <v>2</v>
      </c>
      <c r="B557" s="20" t="s">
        <v>294</v>
      </c>
      <c r="C557" s="13">
        <f>D557+E557+F557</f>
        <v>1</v>
      </c>
      <c r="D557" s="13">
        <v>1</v>
      </c>
      <c r="E557" s="13"/>
      <c r="F557" s="13"/>
    </row>
    <row r="558" spans="1:6" ht="15.75">
      <c r="A558" s="19"/>
      <c r="B558" s="21" t="s">
        <v>186</v>
      </c>
      <c r="C558" s="22">
        <f>D558+E558+F558</f>
        <v>2</v>
      </c>
      <c r="D558" s="22">
        <f>SUM(D556:D557)</f>
        <v>2</v>
      </c>
      <c r="E558" s="22"/>
      <c r="F558" s="13"/>
    </row>
    <row r="559" spans="1:6" ht="15.75">
      <c r="A559" s="11"/>
      <c r="B559" s="21" t="s">
        <v>3</v>
      </c>
      <c r="C559" s="22"/>
      <c r="D559" s="22"/>
      <c r="E559" s="22"/>
      <c r="F559" s="22"/>
    </row>
    <row r="560" spans="1:6" ht="15.75">
      <c r="A560" s="19">
        <v>1</v>
      </c>
      <c r="B560" s="20" t="s">
        <v>18</v>
      </c>
      <c r="C560" s="13">
        <f>D560+E560+F560</f>
        <v>1</v>
      </c>
      <c r="D560" s="13">
        <v>1</v>
      </c>
      <c r="E560" s="13"/>
      <c r="F560" s="13"/>
    </row>
    <row r="561" spans="1:6" ht="15.75">
      <c r="A561" s="11"/>
      <c r="B561" s="21" t="s">
        <v>186</v>
      </c>
      <c r="C561" s="22">
        <f>D561+E561+F561</f>
        <v>1</v>
      </c>
      <c r="D561" s="22">
        <f>SUM(D560:D560)</f>
        <v>1</v>
      </c>
      <c r="E561" s="22"/>
      <c r="F561" s="13"/>
    </row>
    <row r="562" spans="1:6" ht="15.75">
      <c r="A562" s="19"/>
      <c r="B562" s="21" t="s">
        <v>251</v>
      </c>
      <c r="C562" s="22">
        <f>D562+E562+F562</f>
        <v>3</v>
      </c>
      <c r="D562" s="22">
        <f>D558+D561</f>
        <v>3</v>
      </c>
      <c r="E562" s="22"/>
      <c r="F562" s="13"/>
    </row>
    <row r="563" spans="1:6" ht="15.75">
      <c r="A563" s="19"/>
      <c r="B563" s="12" t="s">
        <v>280</v>
      </c>
      <c r="C563" s="13"/>
      <c r="D563" s="25"/>
      <c r="E563" s="25"/>
      <c r="F563" s="29"/>
    </row>
    <row r="564" spans="1:6" ht="15.75">
      <c r="A564" s="19"/>
      <c r="B564" s="21" t="s">
        <v>188</v>
      </c>
      <c r="C564" s="13"/>
      <c r="D564" s="13"/>
      <c r="E564" s="13"/>
      <c r="F564" s="13"/>
    </row>
    <row r="565" spans="1:6" ht="15.75">
      <c r="A565" s="19">
        <v>1</v>
      </c>
      <c r="B565" s="20" t="s">
        <v>245</v>
      </c>
      <c r="C565" s="13">
        <f>D565+E565+F565</f>
        <v>0.25</v>
      </c>
      <c r="D565" s="13">
        <v>0.25</v>
      </c>
      <c r="E565" s="13"/>
      <c r="F565" s="13"/>
    </row>
    <row r="566" spans="1:6" s="3" customFormat="1" ht="15.75">
      <c r="A566" s="11"/>
      <c r="B566" s="21" t="s">
        <v>186</v>
      </c>
      <c r="C566" s="22">
        <f>SUM(C565)</f>
        <v>0.25</v>
      </c>
      <c r="D566" s="22">
        <f>SUM(D565)</f>
        <v>0.25</v>
      </c>
      <c r="E566" s="22"/>
      <c r="F566" s="22"/>
    </row>
    <row r="567" spans="1:6" ht="15.75">
      <c r="A567" s="19"/>
      <c r="B567" s="21" t="s">
        <v>189</v>
      </c>
      <c r="C567" s="13"/>
      <c r="D567" s="13"/>
      <c r="E567" s="13"/>
      <c r="F567" s="13"/>
    </row>
    <row r="568" spans="1:6" ht="15.75">
      <c r="A568" s="19">
        <v>1</v>
      </c>
      <c r="B568" s="20" t="s">
        <v>198</v>
      </c>
      <c r="C568" s="13">
        <f>D568+E568+F568</f>
        <v>3</v>
      </c>
      <c r="D568" s="13">
        <v>3</v>
      </c>
      <c r="E568" s="13"/>
      <c r="F568" s="13"/>
    </row>
    <row r="569" spans="1:6" ht="15.75">
      <c r="A569" s="19">
        <v>2</v>
      </c>
      <c r="B569" s="20" t="s">
        <v>273</v>
      </c>
      <c r="C569" s="13">
        <f>D569+E569+F569</f>
        <v>1</v>
      </c>
      <c r="D569" s="13">
        <v>1</v>
      </c>
      <c r="E569" s="13"/>
      <c r="F569" s="13"/>
    </row>
    <row r="570" spans="1:6" s="3" customFormat="1" ht="15.75">
      <c r="A570" s="11"/>
      <c r="B570" s="21" t="s">
        <v>186</v>
      </c>
      <c r="C570" s="22">
        <f>SUM(C568:C569)</f>
        <v>4</v>
      </c>
      <c r="D570" s="22">
        <f>SUM(D568:D569)</f>
        <v>4</v>
      </c>
      <c r="E570" s="22"/>
      <c r="F570" s="22"/>
    </row>
    <row r="571" spans="1:6" ht="15.75">
      <c r="A571" s="19"/>
      <c r="B571" s="21" t="s">
        <v>3</v>
      </c>
      <c r="C571" s="13"/>
      <c r="D571" s="13"/>
      <c r="E571" s="13"/>
      <c r="F571" s="13"/>
    </row>
    <row r="572" spans="1:6" ht="15.75">
      <c r="A572" s="19">
        <v>1</v>
      </c>
      <c r="B572" s="20" t="s">
        <v>12</v>
      </c>
      <c r="C572" s="13">
        <f>D572+E572+F572</f>
        <v>11.25</v>
      </c>
      <c r="D572" s="13">
        <v>11.25</v>
      </c>
      <c r="E572" s="13"/>
      <c r="F572" s="13"/>
    </row>
    <row r="573" spans="1:6" ht="15.75">
      <c r="A573" s="19"/>
      <c r="B573" s="21" t="s">
        <v>186</v>
      </c>
      <c r="C573" s="22">
        <f>D573+E573+F573</f>
        <v>11.25</v>
      </c>
      <c r="D573" s="22">
        <f>SUM(D572)</f>
        <v>11.25</v>
      </c>
      <c r="E573" s="22"/>
      <c r="F573" s="13"/>
    </row>
    <row r="574" spans="1:6" ht="15.75">
      <c r="A574" s="19"/>
      <c r="B574" s="21" t="s">
        <v>112</v>
      </c>
      <c r="C574" s="22">
        <f>C566+C570+C573</f>
        <v>15.5</v>
      </c>
      <c r="D574" s="22">
        <f>D566+D570+D573</f>
        <v>15.5</v>
      </c>
      <c r="E574" s="22">
        <f>E566+E570</f>
        <v>0</v>
      </c>
      <c r="F574" s="13"/>
    </row>
    <row r="575" spans="1:6" ht="15.75">
      <c r="A575" s="19"/>
      <c r="B575" s="21" t="s">
        <v>302</v>
      </c>
      <c r="C575" s="22">
        <f>C451+C466+C486+C505+C525+C537+C550+C562+C574</f>
        <v>118.25</v>
      </c>
      <c r="D575" s="22">
        <f>D451+D466+D486+D505+D525+D537+D550+D562+D574</f>
        <v>118</v>
      </c>
      <c r="E575" s="22">
        <f>E451+E466+E486+E505+E525+E537+E550+E562+E574</f>
        <v>0.25</v>
      </c>
      <c r="F575" s="22">
        <f>F451+F466+F486+F505+F525+F537+F550+F562+F574</f>
        <v>0</v>
      </c>
    </row>
    <row r="576" spans="1:6" ht="15.75">
      <c r="A576" s="19"/>
      <c r="B576" s="21" t="s">
        <v>308</v>
      </c>
      <c r="C576" s="22">
        <f>C452+C467+C487+C506+C526+C538+C551+C566</f>
        <v>33.25</v>
      </c>
      <c r="D576" s="22">
        <f>D452+D467+D487+D506+D526+D538+D551+D566</f>
        <v>33.25</v>
      </c>
      <c r="E576" s="22">
        <f>E452+E467+E487+E506+E526+E538+E551+E566</f>
        <v>0</v>
      </c>
      <c r="F576" s="22">
        <f>F452+F467+F487+F506+F526+F538+F551+F566</f>
        <v>0</v>
      </c>
    </row>
    <row r="577" spans="1:6" ht="15.75">
      <c r="A577" s="19"/>
      <c r="B577" s="21" t="s">
        <v>109</v>
      </c>
      <c r="C577" s="22">
        <f>C453+C468+C488+C507+C527+C539+C552+C570</f>
        <v>59</v>
      </c>
      <c r="D577" s="22">
        <f>D453+D468+D488+D507+D527+D539+D552+D570</f>
        <v>58.75</v>
      </c>
      <c r="E577" s="22">
        <f>E453+E468+E488+E507+E527+E539+E552+E570</f>
        <v>0.25</v>
      </c>
      <c r="F577" s="22">
        <f>F453+F468+F488+F507+F527+F539+F552+F570</f>
        <v>0</v>
      </c>
    </row>
    <row r="578" spans="1:6" ht="15.75">
      <c r="A578" s="19"/>
      <c r="B578" s="21" t="s">
        <v>110</v>
      </c>
      <c r="C578" s="22">
        <f>C489+C508</f>
        <v>3</v>
      </c>
      <c r="D578" s="22">
        <f>D489+D508</f>
        <v>3</v>
      </c>
      <c r="E578" s="22">
        <f>E489+E508</f>
        <v>0</v>
      </c>
      <c r="F578" s="22">
        <f>F489+F508</f>
        <v>0</v>
      </c>
    </row>
    <row r="579" spans="1:6" ht="31.5">
      <c r="A579" s="19"/>
      <c r="B579" s="12" t="s">
        <v>111</v>
      </c>
      <c r="C579" s="22">
        <f>C558</f>
        <v>2</v>
      </c>
      <c r="D579" s="22">
        <f>D558</f>
        <v>2</v>
      </c>
      <c r="E579" s="22">
        <f>E558</f>
        <v>0</v>
      </c>
      <c r="F579" s="22">
        <f>F558</f>
        <v>0</v>
      </c>
    </row>
    <row r="580" spans="1:6" ht="15.75">
      <c r="A580" s="19"/>
      <c r="B580" s="12" t="s">
        <v>25</v>
      </c>
      <c r="C580" s="22">
        <f>C454+C469+C490+C509+C528+C553+C561+C573</f>
        <v>21</v>
      </c>
      <c r="D580" s="22">
        <f>D454+D469+D490+D509+D528+D553+D561+D573</f>
        <v>21</v>
      </c>
      <c r="E580" s="22">
        <f>E454+E469+E490+E509+E528+E553+E561+E573</f>
        <v>0</v>
      </c>
      <c r="F580" s="22">
        <f>F454+F469+F490+F509+F528+F553+F561+F573</f>
        <v>0</v>
      </c>
    </row>
    <row r="581" spans="1:6" ht="15.75">
      <c r="A581" s="11"/>
      <c r="B581" s="11" t="s">
        <v>19</v>
      </c>
      <c r="C581" s="13"/>
      <c r="D581" s="13"/>
      <c r="E581" s="13"/>
      <c r="F581" s="13"/>
    </row>
    <row r="582" spans="1:6" ht="15.75">
      <c r="A582" s="19"/>
      <c r="B582" s="21" t="s">
        <v>187</v>
      </c>
      <c r="C582" s="13"/>
      <c r="D582" s="13"/>
      <c r="E582" s="13"/>
      <c r="F582" s="13"/>
    </row>
    <row r="583" spans="1:6" ht="31.5">
      <c r="A583" s="19">
        <v>1</v>
      </c>
      <c r="B583" s="27" t="s">
        <v>123</v>
      </c>
      <c r="C583" s="13">
        <f>D583+E583+F583</f>
        <v>1</v>
      </c>
      <c r="D583" s="13">
        <v>1</v>
      </c>
      <c r="E583" s="13"/>
      <c r="F583" s="13"/>
    </row>
    <row r="584" spans="1:6" ht="15.75">
      <c r="A584" s="19">
        <v>2</v>
      </c>
      <c r="B584" s="20" t="s">
        <v>212</v>
      </c>
      <c r="C584" s="13">
        <f>D584+E584+F584</f>
        <v>1</v>
      </c>
      <c r="D584" s="13">
        <v>1</v>
      </c>
      <c r="E584" s="13"/>
      <c r="F584" s="13"/>
    </row>
    <row r="585" spans="1:6" ht="15.75">
      <c r="A585" s="19">
        <v>3</v>
      </c>
      <c r="B585" s="20" t="s">
        <v>124</v>
      </c>
      <c r="C585" s="13">
        <f>D585+E585+F585</f>
        <v>1</v>
      </c>
      <c r="D585" s="13">
        <v>1</v>
      </c>
      <c r="E585" s="13"/>
      <c r="F585" s="13"/>
    </row>
    <row r="586" spans="1:6" ht="15.75">
      <c r="A586" s="19">
        <v>4</v>
      </c>
      <c r="B586" s="20" t="s">
        <v>201</v>
      </c>
      <c r="C586" s="13">
        <f>D586+E586+F586</f>
        <v>1</v>
      </c>
      <c r="D586" s="13">
        <v>1</v>
      </c>
      <c r="E586" s="13"/>
      <c r="F586" s="26"/>
    </row>
    <row r="587" spans="1:6" ht="15.75">
      <c r="A587" s="19"/>
      <c r="B587" s="21" t="s">
        <v>27</v>
      </c>
      <c r="C587" s="22">
        <f>D587+E587+F587</f>
        <v>4</v>
      </c>
      <c r="D587" s="22">
        <f>SUM(D583:D586)</f>
        <v>4</v>
      </c>
      <c r="E587" s="22"/>
      <c r="F587" s="13"/>
    </row>
    <row r="588" spans="1:6" ht="15.75">
      <c r="A588" s="19"/>
      <c r="B588" s="12" t="s">
        <v>20</v>
      </c>
      <c r="C588" s="13"/>
      <c r="D588" s="13"/>
      <c r="E588" s="13"/>
      <c r="F588" s="13"/>
    </row>
    <row r="589" spans="1:6" ht="15.75">
      <c r="A589" s="19"/>
      <c r="B589" s="21" t="s">
        <v>225</v>
      </c>
      <c r="C589" s="13"/>
      <c r="D589" s="13"/>
      <c r="E589" s="13"/>
      <c r="F589" s="13"/>
    </row>
    <row r="590" spans="1:6" ht="15.75">
      <c r="A590" s="19">
        <v>1</v>
      </c>
      <c r="B590" s="20" t="s">
        <v>263</v>
      </c>
      <c r="C590" s="13">
        <f>D590+E590+F590</f>
        <v>3.5</v>
      </c>
      <c r="D590" s="13">
        <v>3.5</v>
      </c>
      <c r="E590" s="13"/>
      <c r="F590" s="13"/>
    </row>
    <row r="591" spans="1:6" ht="15.75">
      <c r="A591" s="19">
        <v>2</v>
      </c>
      <c r="B591" s="20" t="s">
        <v>246</v>
      </c>
      <c r="C591" s="13">
        <f>D591+E591+F591</f>
        <v>1</v>
      </c>
      <c r="D591" s="13">
        <v>1</v>
      </c>
      <c r="E591" s="13"/>
      <c r="F591" s="13"/>
    </row>
    <row r="592" spans="1:6" ht="15.75">
      <c r="A592" s="19"/>
      <c r="B592" s="21" t="s">
        <v>125</v>
      </c>
      <c r="C592" s="22">
        <f>D592+E592+F592</f>
        <v>4.5</v>
      </c>
      <c r="D592" s="22">
        <f>SUM(D590:D591)</f>
        <v>4.5</v>
      </c>
      <c r="E592" s="22"/>
      <c r="F592" s="13"/>
    </row>
    <row r="593" spans="1:6" ht="15.75">
      <c r="A593" s="19"/>
      <c r="B593" s="12" t="s">
        <v>21</v>
      </c>
      <c r="C593" s="13"/>
      <c r="D593" s="13"/>
      <c r="E593" s="13"/>
      <c r="F593" s="13"/>
    </row>
    <row r="594" spans="1:6" ht="15.75">
      <c r="A594" s="19"/>
      <c r="B594" s="21" t="s">
        <v>225</v>
      </c>
      <c r="C594" s="13"/>
      <c r="D594" s="13"/>
      <c r="E594" s="13"/>
      <c r="F594" s="13"/>
    </row>
    <row r="595" spans="1:6" ht="15.75">
      <c r="A595" s="19">
        <v>1</v>
      </c>
      <c r="B595" s="20" t="s">
        <v>202</v>
      </c>
      <c r="C595" s="13">
        <f>D595+E595+F595</f>
        <v>1</v>
      </c>
      <c r="D595" s="13">
        <v>1</v>
      </c>
      <c r="E595" s="13"/>
      <c r="F595" s="13"/>
    </row>
    <row r="596" spans="1:6" ht="15.75">
      <c r="A596" s="19">
        <v>2</v>
      </c>
      <c r="B596" s="20" t="s">
        <v>264</v>
      </c>
      <c r="C596" s="13">
        <f>D596+E596+F596</f>
        <v>8.75</v>
      </c>
      <c r="D596" s="13">
        <v>8.75</v>
      </c>
      <c r="E596" s="13"/>
      <c r="F596" s="13"/>
    </row>
    <row r="597" spans="1:6" ht="15.75">
      <c r="A597" s="19"/>
      <c r="B597" s="21" t="s">
        <v>126</v>
      </c>
      <c r="C597" s="22">
        <f>D597+E597+F597</f>
        <v>9.75</v>
      </c>
      <c r="D597" s="22">
        <f>SUM(D595:D596)</f>
        <v>9.75</v>
      </c>
      <c r="E597" s="22"/>
      <c r="F597" s="13"/>
    </row>
    <row r="598" spans="1:6" ht="15.75">
      <c r="A598" s="19"/>
      <c r="B598" s="12" t="s">
        <v>22</v>
      </c>
      <c r="C598" s="13"/>
      <c r="D598" s="13"/>
      <c r="E598" s="13"/>
      <c r="F598" s="13"/>
    </row>
    <row r="599" spans="1:6" ht="15.75">
      <c r="A599" s="19"/>
      <c r="B599" s="21" t="s">
        <v>225</v>
      </c>
      <c r="C599" s="13"/>
      <c r="D599" s="13"/>
      <c r="E599" s="13"/>
      <c r="F599" s="13"/>
    </row>
    <row r="600" spans="1:6" ht="15.75">
      <c r="A600" s="19">
        <v>1</v>
      </c>
      <c r="B600" s="20" t="s">
        <v>266</v>
      </c>
      <c r="C600" s="13">
        <f>D600+E600+F600</f>
        <v>3</v>
      </c>
      <c r="D600" s="13">
        <v>3</v>
      </c>
      <c r="E600" s="13"/>
      <c r="F600" s="13"/>
    </row>
    <row r="601" spans="1:6" ht="15.75">
      <c r="A601" s="19"/>
      <c r="B601" s="21" t="s">
        <v>127</v>
      </c>
      <c r="C601" s="22">
        <f>D601+E601+F601</f>
        <v>3</v>
      </c>
      <c r="D601" s="22">
        <f>SUM(D600:D600)</f>
        <v>3</v>
      </c>
      <c r="E601" s="22"/>
      <c r="F601" s="13"/>
    </row>
    <row r="602" spans="1:6" ht="15.75">
      <c r="A602" s="19"/>
      <c r="B602" s="12" t="s">
        <v>144</v>
      </c>
      <c r="C602" s="13"/>
      <c r="D602" s="13"/>
      <c r="E602" s="13"/>
      <c r="F602" s="13"/>
    </row>
    <row r="603" spans="1:6" ht="15.75">
      <c r="A603" s="19"/>
      <c r="B603" s="21" t="s">
        <v>225</v>
      </c>
      <c r="C603" s="13"/>
      <c r="D603" s="13"/>
      <c r="E603" s="13"/>
      <c r="F603" s="13"/>
    </row>
    <row r="604" spans="1:6" ht="15.75">
      <c r="A604" s="19">
        <v>1</v>
      </c>
      <c r="B604" s="20" t="s">
        <v>267</v>
      </c>
      <c r="C604" s="13">
        <f>D604+E604+F604</f>
        <v>2</v>
      </c>
      <c r="D604" s="13">
        <v>2</v>
      </c>
      <c r="E604" s="13"/>
      <c r="F604" s="13"/>
    </row>
    <row r="605" spans="1:6" ht="15.75">
      <c r="A605" s="19">
        <v>2</v>
      </c>
      <c r="B605" s="20" t="s">
        <v>268</v>
      </c>
      <c r="C605" s="13">
        <f>D605+E605+F605</f>
        <v>1</v>
      </c>
      <c r="D605" s="13">
        <v>1</v>
      </c>
      <c r="E605" s="13"/>
      <c r="F605" s="13"/>
    </row>
    <row r="606" spans="1:6" ht="15.75">
      <c r="A606" s="19">
        <v>3</v>
      </c>
      <c r="B606" s="20" t="s">
        <v>295</v>
      </c>
      <c r="C606" s="13">
        <f>D606+E606+F606</f>
        <v>1</v>
      </c>
      <c r="D606" s="13">
        <v>1</v>
      </c>
      <c r="E606" s="13"/>
      <c r="F606" s="13"/>
    </row>
    <row r="607" spans="1:6" ht="15.75">
      <c r="A607" s="19"/>
      <c r="B607" s="21" t="s">
        <v>186</v>
      </c>
      <c r="C607" s="22">
        <f>D607+E607+F607</f>
        <v>4</v>
      </c>
      <c r="D607" s="22">
        <f>SUM(D604:D606)</f>
        <v>4</v>
      </c>
      <c r="E607" s="22"/>
      <c r="F607" s="13"/>
    </row>
    <row r="608" spans="1:6" ht="15.75">
      <c r="A608" s="19"/>
      <c r="B608" s="21" t="s">
        <v>303</v>
      </c>
      <c r="C608" s="22">
        <f>C607</f>
        <v>4</v>
      </c>
      <c r="D608" s="22">
        <f>D607</f>
        <v>4</v>
      </c>
      <c r="E608" s="22"/>
      <c r="F608" s="13"/>
    </row>
    <row r="609" spans="1:6" ht="15.75">
      <c r="A609" s="19"/>
      <c r="B609" s="12" t="s">
        <v>128</v>
      </c>
      <c r="C609" s="13"/>
      <c r="D609" s="13"/>
      <c r="E609" s="13"/>
      <c r="F609" s="13"/>
    </row>
    <row r="610" spans="1:6" ht="15.75">
      <c r="A610" s="19"/>
      <c r="B610" s="21" t="s">
        <v>225</v>
      </c>
      <c r="C610" s="13"/>
      <c r="D610" s="13"/>
      <c r="E610" s="13"/>
      <c r="F610" s="13"/>
    </row>
    <row r="611" spans="1:6" ht="15.75">
      <c r="A611" s="19">
        <v>1</v>
      </c>
      <c r="B611" s="20" t="s">
        <v>304</v>
      </c>
      <c r="C611" s="13">
        <f aca="true" t="shared" si="1" ref="C611:C621">D611+E611+F611</f>
        <v>1</v>
      </c>
      <c r="D611" s="13"/>
      <c r="E611" s="13">
        <v>1</v>
      </c>
      <c r="F611" s="13"/>
    </row>
    <row r="612" spans="1:6" ht="15.75">
      <c r="A612" s="19">
        <v>2</v>
      </c>
      <c r="B612" s="20" t="s">
        <v>206</v>
      </c>
      <c r="C612" s="13">
        <f t="shared" si="1"/>
        <v>2</v>
      </c>
      <c r="D612" s="13">
        <v>1</v>
      </c>
      <c r="E612" s="13">
        <v>1</v>
      </c>
      <c r="F612" s="13"/>
    </row>
    <row r="613" spans="1:6" ht="15.75">
      <c r="A613" s="19">
        <v>3</v>
      </c>
      <c r="B613" s="20" t="s">
        <v>129</v>
      </c>
      <c r="C613" s="13">
        <f t="shared" si="1"/>
        <v>0.5</v>
      </c>
      <c r="D613" s="13">
        <v>0.5</v>
      </c>
      <c r="E613" s="13"/>
      <c r="F613" s="13"/>
    </row>
    <row r="614" spans="1:6" ht="15.75">
      <c r="A614" s="19">
        <v>4</v>
      </c>
      <c r="B614" s="20" t="s">
        <v>145</v>
      </c>
      <c r="C614" s="13">
        <f t="shared" si="1"/>
        <v>1</v>
      </c>
      <c r="D614" s="13"/>
      <c r="E614" s="13">
        <v>1</v>
      </c>
      <c r="F614" s="13"/>
    </row>
    <row r="615" spans="1:6" ht="15.75">
      <c r="A615" s="19">
        <v>5</v>
      </c>
      <c r="B615" s="20" t="s">
        <v>130</v>
      </c>
      <c r="C615" s="13">
        <f t="shared" si="1"/>
        <v>2.25</v>
      </c>
      <c r="D615" s="13">
        <v>2.25</v>
      </c>
      <c r="E615" s="13"/>
      <c r="F615" s="13"/>
    </row>
    <row r="616" spans="1:6" ht="15.75">
      <c r="A616" s="19">
        <v>6</v>
      </c>
      <c r="B616" s="20" t="s">
        <v>269</v>
      </c>
      <c r="C616" s="13">
        <f t="shared" si="1"/>
        <v>1</v>
      </c>
      <c r="D616" s="13">
        <v>1</v>
      </c>
      <c r="E616" s="13"/>
      <c r="F616" s="13"/>
    </row>
    <row r="617" spans="1:6" ht="15.75">
      <c r="A617" s="19">
        <v>7</v>
      </c>
      <c r="B617" s="20" t="s">
        <v>204</v>
      </c>
      <c r="C617" s="13">
        <f t="shared" si="1"/>
        <v>1</v>
      </c>
      <c r="D617" s="13">
        <v>1</v>
      </c>
      <c r="E617" s="13"/>
      <c r="F617" s="13"/>
    </row>
    <row r="618" spans="1:6" ht="15.75">
      <c r="A618" s="19">
        <v>8</v>
      </c>
      <c r="B618" s="20" t="s">
        <v>205</v>
      </c>
      <c r="C618" s="13">
        <f t="shared" si="1"/>
        <v>1</v>
      </c>
      <c r="D618" s="13">
        <v>1</v>
      </c>
      <c r="E618" s="13"/>
      <c r="F618" s="13"/>
    </row>
    <row r="619" spans="1:6" ht="15.75">
      <c r="A619" s="19">
        <v>9</v>
      </c>
      <c r="B619" s="20" t="s">
        <v>203</v>
      </c>
      <c r="C619" s="13">
        <f>D619+E619+F619</f>
        <v>1</v>
      </c>
      <c r="D619" s="13">
        <v>1</v>
      </c>
      <c r="E619" s="13"/>
      <c r="F619" s="13"/>
    </row>
    <row r="620" spans="1:6" ht="15.75">
      <c r="A620" s="19">
        <v>10</v>
      </c>
      <c r="B620" s="20" t="s">
        <v>270</v>
      </c>
      <c r="C620" s="13">
        <f t="shared" si="1"/>
        <v>0.5</v>
      </c>
      <c r="D620" s="13">
        <v>0.5</v>
      </c>
      <c r="E620" s="13"/>
      <c r="F620" s="13"/>
    </row>
    <row r="621" spans="1:6" ht="15.75">
      <c r="A621" s="19">
        <v>11</v>
      </c>
      <c r="B621" s="20" t="s">
        <v>271</v>
      </c>
      <c r="C621" s="13">
        <f t="shared" si="1"/>
        <v>0.5</v>
      </c>
      <c r="D621" s="13">
        <v>0.5</v>
      </c>
      <c r="E621" s="13"/>
      <c r="F621" s="13"/>
    </row>
    <row r="622" spans="1:6" ht="15.75">
      <c r="A622" s="19"/>
      <c r="B622" s="21" t="s">
        <v>186</v>
      </c>
      <c r="C622" s="22">
        <f>SUM(C611:C621)</f>
        <v>11.75</v>
      </c>
      <c r="D622" s="22">
        <f>SUM(D611:D621)</f>
        <v>8.75</v>
      </c>
      <c r="E622" s="22">
        <f>SUM(E611:E621)</f>
        <v>3</v>
      </c>
      <c r="F622" s="13"/>
    </row>
    <row r="623" spans="1:6" ht="15.75">
      <c r="A623" s="19"/>
      <c r="B623" s="21" t="s">
        <v>3</v>
      </c>
      <c r="C623" s="13"/>
      <c r="D623" s="13"/>
      <c r="E623" s="13"/>
      <c r="F623" s="13"/>
    </row>
    <row r="624" spans="1:6" ht="15.75">
      <c r="A624" s="19">
        <v>1</v>
      </c>
      <c r="B624" s="20" t="s">
        <v>143</v>
      </c>
      <c r="C624" s="13">
        <f>D624+E624+F624</f>
        <v>1</v>
      </c>
      <c r="D624" s="13">
        <v>1</v>
      </c>
      <c r="E624" s="13"/>
      <c r="F624" s="13"/>
    </row>
    <row r="625" spans="1:6" ht="15.75">
      <c r="A625" s="19">
        <v>2</v>
      </c>
      <c r="B625" s="20" t="s">
        <v>223</v>
      </c>
      <c r="C625" s="13">
        <f aca="true" t="shared" si="2" ref="C625:C635">D625+E625+F625</f>
        <v>1</v>
      </c>
      <c r="D625" s="13">
        <v>1</v>
      </c>
      <c r="E625" s="13"/>
      <c r="F625" s="13"/>
    </row>
    <row r="626" spans="1:6" ht="15.75">
      <c r="A626" s="19">
        <v>3</v>
      </c>
      <c r="B626" s="20" t="s">
        <v>210</v>
      </c>
      <c r="C626" s="13">
        <f t="shared" si="2"/>
        <v>1</v>
      </c>
      <c r="D626" s="13">
        <v>1</v>
      </c>
      <c r="E626" s="13"/>
      <c r="F626" s="13"/>
    </row>
    <row r="627" spans="1:6" ht="15.75">
      <c r="A627" s="19">
        <v>4</v>
      </c>
      <c r="B627" s="20" t="s">
        <v>208</v>
      </c>
      <c r="C627" s="13">
        <f t="shared" si="2"/>
        <v>1.75</v>
      </c>
      <c r="D627" s="13">
        <v>1.75</v>
      </c>
      <c r="E627" s="13"/>
      <c r="F627" s="13"/>
    </row>
    <row r="628" spans="1:6" ht="15.75">
      <c r="A628" s="19">
        <v>5</v>
      </c>
      <c r="B628" s="20" t="s">
        <v>209</v>
      </c>
      <c r="C628" s="13">
        <f t="shared" si="2"/>
        <v>0.25</v>
      </c>
      <c r="D628" s="13">
        <v>0.25</v>
      </c>
      <c r="E628" s="13"/>
      <c r="F628" s="13"/>
    </row>
    <row r="629" spans="1:6" ht="15.75">
      <c r="A629" s="19">
        <v>6</v>
      </c>
      <c r="B629" s="20" t="s">
        <v>23</v>
      </c>
      <c r="C629" s="13">
        <f t="shared" si="2"/>
        <v>12</v>
      </c>
      <c r="D629" s="13">
        <v>10</v>
      </c>
      <c r="E629" s="13">
        <v>2</v>
      </c>
      <c r="F629" s="13"/>
    </row>
    <row r="630" spans="1:6" ht="15.75">
      <c r="A630" s="19">
        <v>7</v>
      </c>
      <c r="B630" s="20" t="s">
        <v>131</v>
      </c>
      <c r="C630" s="13">
        <f t="shared" si="2"/>
        <v>4.5</v>
      </c>
      <c r="D630" s="13">
        <v>4.5</v>
      </c>
      <c r="E630" s="13"/>
      <c r="F630" s="13"/>
    </row>
    <row r="631" spans="1:6" ht="15.75">
      <c r="A631" s="19">
        <v>8</v>
      </c>
      <c r="B631" s="20" t="s">
        <v>247</v>
      </c>
      <c r="C631" s="13">
        <f t="shared" si="2"/>
        <v>1</v>
      </c>
      <c r="D631" s="13">
        <v>1</v>
      </c>
      <c r="E631" s="13"/>
      <c r="F631" s="13"/>
    </row>
    <row r="632" spans="1:6" ht="15.75">
      <c r="A632" s="19">
        <v>9</v>
      </c>
      <c r="B632" s="20" t="s">
        <v>275</v>
      </c>
      <c r="C632" s="13">
        <f t="shared" si="2"/>
        <v>3.75</v>
      </c>
      <c r="D632" s="13">
        <v>3.75</v>
      </c>
      <c r="E632" s="13"/>
      <c r="F632" s="13"/>
    </row>
    <row r="633" spans="1:10" ht="15.75">
      <c r="A633" s="19">
        <v>10</v>
      </c>
      <c r="B633" s="20" t="s">
        <v>18</v>
      </c>
      <c r="C633" s="13">
        <f t="shared" si="2"/>
        <v>20.5</v>
      </c>
      <c r="D633" s="13">
        <v>20.5</v>
      </c>
      <c r="E633" s="13"/>
      <c r="F633" s="13"/>
      <c r="H633" s="30"/>
      <c r="J633" s="30"/>
    </row>
    <row r="634" spans="1:6" ht="15.75">
      <c r="A634" s="19">
        <v>11</v>
      </c>
      <c r="B634" s="20" t="s">
        <v>207</v>
      </c>
      <c r="C634" s="13">
        <f t="shared" si="2"/>
        <v>2</v>
      </c>
      <c r="D634" s="13">
        <v>2</v>
      </c>
      <c r="E634" s="13"/>
      <c r="F634" s="13"/>
    </row>
    <row r="635" spans="1:6" ht="15.75">
      <c r="A635" s="19">
        <v>12</v>
      </c>
      <c r="B635" s="20" t="s">
        <v>132</v>
      </c>
      <c r="C635" s="13">
        <f t="shared" si="2"/>
        <v>5.25</v>
      </c>
      <c r="D635" s="13">
        <v>5.25</v>
      </c>
      <c r="E635" s="13"/>
      <c r="F635" s="13"/>
    </row>
    <row r="636" spans="1:6" ht="15.75">
      <c r="A636" s="19"/>
      <c r="B636" s="21" t="s">
        <v>186</v>
      </c>
      <c r="C636" s="22">
        <f>SUM(C624:C635)</f>
        <v>54</v>
      </c>
      <c r="D636" s="22">
        <f>SUM(D624:D635)</f>
        <v>52</v>
      </c>
      <c r="E636" s="22">
        <f>SUM(E624:E635)</f>
        <v>2</v>
      </c>
      <c r="F636" s="13"/>
    </row>
    <row r="637" spans="1:6" ht="15.75" customHeight="1">
      <c r="A637" s="19"/>
      <c r="B637" s="21" t="s">
        <v>244</v>
      </c>
      <c r="C637" s="22">
        <f>C622+C636</f>
        <v>65.75</v>
      </c>
      <c r="D637" s="22">
        <f>D622+D636</f>
        <v>60.75</v>
      </c>
      <c r="E637" s="22">
        <f>E622+E636</f>
        <v>5</v>
      </c>
      <c r="F637" s="13"/>
    </row>
    <row r="638" spans="1:6" ht="29.25" customHeight="1">
      <c r="A638" s="19"/>
      <c r="B638" s="12" t="s">
        <v>224</v>
      </c>
      <c r="C638" s="13"/>
      <c r="D638" s="13"/>
      <c r="E638" s="13"/>
      <c r="F638" s="13"/>
    </row>
    <row r="639" spans="1:6" ht="15.75" customHeight="1">
      <c r="A639" s="19"/>
      <c r="B639" s="21" t="s">
        <v>3</v>
      </c>
      <c r="C639" s="13"/>
      <c r="D639" s="13"/>
      <c r="E639" s="13"/>
      <c r="F639" s="13"/>
    </row>
    <row r="640" spans="1:6" ht="15.75" customHeight="1">
      <c r="A640" s="19">
        <v>1</v>
      </c>
      <c r="B640" s="20" t="s">
        <v>211</v>
      </c>
      <c r="C640" s="13">
        <f>D640+E640+F640</f>
        <v>3</v>
      </c>
      <c r="D640" s="13">
        <v>3</v>
      </c>
      <c r="E640" s="13"/>
      <c r="F640" s="13"/>
    </row>
    <row r="641" spans="1:6" ht="15.75" customHeight="1">
      <c r="A641" s="19">
        <v>2</v>
      </c>
      <c r="B641" s="20" t="s">
        <v>17</v>
      </c>
      <c r="C641" s="13">
        <f>D641+E641+F641</f>
        <v>2</v>
      </c>
      <c r="D641" s="13">
        <v>2</v>
      </c>
      <c r="E641" s="13"/>
      <c r="F641" s="13"/>
    </row>
    <row r="642" spans="1:6" ht="15.75" customHeight="1">
      <c r="A642" s="19"/>
      <c r="B642" s="21" t="s">
        <v>243</v>
      </c>
      <c r="C642" s="22">
        <f>SUM(C640:C641)</f>
        <v>5</v>
      </c>
      <c r="D642" s="22">
        <f>SUM(D640:D641)</f>
        <v>5</v>
      </c>
      <c r="E642" s="22"/>
      <c r="F642" s="13"/>
    </row>
    <row r="643" spans="1:6" ht="15.75" customHeight="1">
      <c r="A643" s="19"/>
      <c r="B643" s="21" t="s">
        <v>28</v>
      </c>
      <c r="C643" s="22">
        <f>C587+C592+C597+C601+C608+C637+C642</f>
        <v>96</v>
      </c>
      <c r="D643" s="22">
        <f>D587+D592+D597+D601+D608+D637+D642</f>
        <v>91</v>
      </c>
      <c r="E643" s="22">
        <f>E587+E592+E597+E601+E608+E637+E642</f>
        <v>5</v>
      </c>
      <c r="F643" s="22">
        <f>F587+F592+F597+F601+F608+F637+F642</f>
        <v>0</v>
      </c>
    </row>
    <row r="644" spans="1:6" ht="15.75" customHeight="1">
      <c r="A644" s="19"/>
      <c r="B644" s="31" t="s">
        <v>165</v>
      </c>
      <c r="C644" s="13"/>
      <c r="D644" s="13"/>
      <c r="E644" s="13"/>
      <c r="F644" s="13"/>
    </row>
    <row r="645" spans="1:6" ht="15.75" customHeight="1">
      <c r="A645" s="19"/>
      <c r="B645" s="21" t="s">
        <v>133</v>
      </c>
      <c r="C645" s="22">
        <f>C587</f>
        <v>4</v>
      </c>
      <c r="D645" s="22">
        <f>D587</f>
        <v>4</v>
      </c>
      <c r="E645" s="22">
        <f>E587</f>
        <v>0</v>
      </c>
      <c r="F645" s="22">
        <f>F587</f>
        <v>0</v>
      </c>
    </row>
    <row r="646" spans="1:6" ht="15.75" customHeight="1">
      <c r="A646" s="19"/>
      <c r="B646" s="21" t="s">
        <v>134</v>
      </c>
      <c r="C646" s="22">
        <f>C592+C597+C601+C607+C622</f>
        <v>33</v>
      </c>
      <c r="D646" s="22">
        <f>D592+D597+D601+D607+D622</f>
        <v>30</v>
      </c>
      <c r="E646" s="22">
        <f>E592+E597+E601+E607+E622</f>
        <v>3</v>
      </c>
      <c r="F646" s="22">
        <f>F592+F597+F601+F607+F622</f>
        <v>0</v>
      </c>
    </row>
    <row r="647" spans="1:6" ht="15.75" customHeight="1">
      <c r="A647" s="19"/>
      <c r="B647" s="21" t="s">
        <v>135</v>
      </c>
      <c r="C647" s="22">
        <f>C636+C642</f>
        <v>59</v>
      </c>
      <c r="D647" s="22">
        <f>D636+D642</f>
        <v>57</v>
      </c>
      <c r="E647" s="22">
        <f>E636+E642</f>
        <v>2</v>
      </c>
      <c r="F647" s="22">
        <f>F636+F642</f>
        <v>0</v>
      </c>
    </row>
    <row r="648" spans="1:6" ht="42" customHeight="1">
      <c r="A648" s="19"/>
      <c r="B648" s="21" t="s">
        <v>305</v>
      </c>
      <c r="C648" s="22">
        <f>C39+C140+C159+C173+C181+C193+C283+C296+C435+C575+C643</f>
        <v>608.75</v>
      </c>
      <c r="D648" s="22">
        <f>D39+D140+D159+D173+D181+D193+D283+D296+D435+D575+D643</f>
        <v>600</v>
      </c>
      <c r="E648" s="22">
        <f>E39+E140+E159+E173+E181+E193+E283+E296+E435+E575+E643</f>
        <v>8.75</v>
      </c>
      <c r="F648" s="22">
        <f>F39+F140+F159+F173+F181+F193+F283+F296+F435+F575+F643</f>
        <v>0</v>
      </c>
    </row>
    <row r="649" spans="1:6" ht="15.75">
      <c r="A649" s="63"/>
      <c r="B649" s="31" t="s">
        <v>165</v>
      </c>
      <c r="C649" s="13"/>
      <c r="D649" s="13"/>
      <c r="E649" s="13"/>
      <c r="F649" s="13"/>
    </row>
    <row r="650" spans="1:6" ht="15.75">
      <c r="A650" s="64"/>
      <c r="B650" s="20" t="s">
        <v>133</v>
      </c>
      <c r="C650" s="22">
        <f>C40+C587</f>
        <v>10</v>
      </c>
      <c r="D650" s="22">
        <f>D40+D587</f>
        <v>10</v>
      </c>
      <c r="E650" s="22">
        <f>E40+E587</f>
        <v>0</v>
      </c>
      <c r="F650" s="22">
        <f>F40+F587</f>
        <v>0</v>
      </c>
    </row>
    <row r="651" spans="1:6" ht="15.75">
      <c r="A651" s="64"/>
      <c r="B651" s="20" t="s">
        <v>136</v>
      </c>
      <c r="C651" s="22">
        <f>C41+C141+C150+C166+C177+C186+C284+C292+C436+C576</f>
        <v>125.75</v>
      </c>
      <c r="D651" s="22">
        <f>D41+D141+D150+D166+D177+D186+D284+D292+D436+D576</f>
        <v>125.25</v>
      </c>
      <c r="E651" s="22">
        <f>E41+E141+E150+E166+E177+E186+E284+E292+E436+E576</f>
        <v>0.5</v>
      </c>
      <c r="F651" s="22">
        <f>F41+F141+F150+F166+F177+F186+F284+F292+F436+F576</f>
        <v>0</v>
      </c>
    </row>
    <row r="652" spans="1:6" ht="15.75">
      <c r="A652" s="64"/>
      <c r="B652" s="20" t="s">
        <v>137</v>
      </c>
      <c r="C652" s="22">
        <f>C42+C142+C155+C169+C180+C189+C285+C295+C437+C577</f>
        <v>268.5</v>
      </c>
      <c r="D652" s="22">
        <f>D42+D142+D155+D169+D180+D189+D285+D295+D437+D577</f>
        <v>266.25</v>
      </c>
      <c r="E652" s="22">
        <f>E42+E142+E155+E169+E180+E189+E285+E295+E437+E577</f>
        <v>2.25</v>
      </c>
      <c r="F652" s="22">
        <f>F42+F142+F155+F169+F180+F189+F285+F295+F437+F577</f>
        <v>0</v>
      </c>
    </row>
    <row r="653" spans="1:6" ht="15.75">
      <c r="A653" s="64"/>
      <c r="B653" s="20" t="s">
        <v>138</v>
      </c>
      <c r="C653" s="22">
        <f>C438+C578</f>
        <v>51</v>
      </c>
      <c r="D653" s="22">
        <f>D438+D578</f>
        <v>50</v>
      </c>
      <c r="E653" s="22">
        <f>E438+E578</f>
        <v>1</v>
      </c>
      <c r="F653" s="22">
        <f>F438+F578</f>
        <v>0</v>
      </c>
    </row>
    <row r="654" spans="1:6" ht="31.5">
      <c r="A654" s="64"/>
      <c r="B654" s="27" t="s">
        <v>139</v>
      </c>
      <c r="C654" s="22">
        <f>C286+C579+C158</f>
        <v>4.5</v>
      </c>
      <c r="D654" s="22">
        <f>D286+D579+D158</f>
        <v>4.5</v>
      </c>
      <c r="E654" s="22">
        <f>E286+E579+E158</f>
        <v>0</v>
      </c>
      <c r="F654" s="22">
        <f>F286+F579+F158</f>
        <v>0</v>
      </c>
    </row>
    <row r="655" spans="1:6" ht="15.75">
      <c r="A655" s="64"/>
      <c r="B655" s="20" t="s">
        <v>134</v>
      </c>
      <c r="C655" s="22">
        <f>C143+C287+C646</f>
        <v>46.25</v>
      </c>
      <c r="D655" s="22">
        <f>D143+D287+D646</f>
        <v>43.25</v>
      </c>
      <c r="E655" s="22">
        <f>E143+E287+E646</f>
        <v>3</v>
      </c>
      <c r="F655" s="22">
        <f>F143+F287+F646</f>
        <v>0</v>
      </c>
    </row>
    <row r="656" spans="1:6" ht="15.75">
      <c r="A656" s="64"/>
      <c r="B656" s="20" t="s">
        <v>135</v>
      </c>
      <c r="C656" s="22">
        <f>C172+C192+C580+C647+C439+C144+C288</f>
        <v>102.75</v>
      </c>
      <c r="D656" s="22">
        <f>D172+D192+D580+D647+D439+D144+D288</f>
        <v>100.75</v>
      </c>
      <c r="E656" s="22">
        <f>E172+E192+E580+E647+E439+E144+E288</f>
        <v>2</v>
      </c>
      <c r="F656" s="22">
        <f>F172+F192+F580+F647+F439+F144+F288</f>
        <v>0</v>
      </c>
    </row>
    <row r="657" spans="1:6" ht="15.75">
      <c r="A657" s="64"/>
      <c r="B657" s="12" t="s">
        <v>113</v>
      </c>
      <c r="C657" s="13"/>
      <c r="D657" s="25"/>
      <c r="E657" s="25"/>
      <c r="F657" s="13"/>
    </row>
    <row r="658" spans="1:6" ht="15.75">
      <c r="A658" s="64"/>
      <c r="B658" s="21" t="s">
        <v>114</v>
      </c>
      <c r="C658" s="13"/>
      <c r="D658" s="13"/>
      <c r="E658" s="13"/>
      <c r="F658" s="14"/>
    </row>
    <row r="659" spans="1:6" ht="15.75">
      <c r="A659" s="64"/>
      <c r="B659" s="20" t="s">
        <v>115</v>
      </c>
      <c r="C659" s="13">
        <f>D659+E659+F659</f>
        <v>1</v>
      </c>
      <c r="D659" s="13"/>
      <c r="E659" s="13"/>
      <c r="F659" s="13">
        <v>1</v>
      </c>
    </row>
    <row r="660" spans="1:6" ht="15.75">
      <c r="A660" s="64"/>
      <c r="B660" s="20" t="s">
        <v>226</v>
      </c>
      <c r="C660" s="13">
        <f>D660+E660+F660</f>
        <v>1</v>
      </c>
      <c r="D660" s="13"/>
      <c r="E660" s="13"/>
      <c r="F660" s="13">
        <v>1</v>
      </c>
    </row>
    <row r="661" spans="1:6" ht="15.75">
      <c r="A661" s="64"/>
      <c r="B661" s="21" t="s">
        <v>93</v>
      </c>
      <c r="C661" s="13"/>
      <c r="D661" s="13"/>
      <c r="E661" s="13"/>
      <c r="F661" s="14"/>
    </row>
    <row r="662" spans="1:6" ht="15.75">
      <c r="A662" s="64"/>
      <c r="B662" s="20" t="s">
        <v>148</v>
      </c>
      <c r="C662" s="13">
        <f>D662+E662+F662</f>
        <v>0.25</v>
      </c>
      <c r="D662" s="13"/>
      <c r="E662" s="13"/>
      <c r="F662" s="14">
        <v>0.25</v>
      </c>
    </row>
    <row r="663" spans="1:6" ht="15.75">
      <c r="A663" s="64"/>
      <c r="B663" s="20" t="s">
        <v>226</v>
      </c>
      <c r="C663" s="13">
        <f>D663+E663+F663</f>
        <v>0.25</v>
      </c>
      <c r="D663" s="13"/>
      <c r="E663" s="13"/>
      <c r="F663" s="14">
        <v>0.25</v>
      </c>
    </row>
    <row r="664" spans="1:6" ht="15.75">
      <c r="A664" s="64"/>
      <c r="B664" s="21" t="s">
        <v>56</v>
      </c>
      <c r="C664" s="13"/>
      <c r="D664" s="13"/>
      <c r="E664" s="13"/>
      <c r="F664" s="14"/>
    </row>
    <row r="665" spans="1:6" ht="15.75">
      <c r="A665" s="64"/>
      <c r="B665" s="20" t="s">
        <v>149</v>
      </c>
      <c r="C665" s="13">
        <f>D665+E665+F665</f>
        <v>0.25</v>
      </c>
      <c r="D665" s="13"/>
      <c r="E665" s="13"/>
      <c r="F665" s="14">
        <v>0.25</v>
      </c>
    </row>
    <row r="666" spans="1:6" ht="15.75">
      <c r="A666" s="64"/>
      <c r="B666" s="20" t="s">
        <v>226</v>
      </c>
      <c r="C666" s="13">
        <f>D666+E666+F666</f>
        <v>0.25</v>
      </c>
      <c r="D666" s="13"/>
      <c r="E666" s="13"/>
      <c r="F666" s="14">
        <v>0.25</v>
      </c>
    </row>
    <row r="667" spans="1:6" ht="15.75">
      <c r="A667" s="64"/>
      <c r="B667" s="21" t="s">
        <v>91</v>
      </c>
      <c r="C667" s="13"/>
      <c r="D667" s="13"/>
      <c r="E667" s="13"/>
      <c r="F667" s="14"/>
    </row>
    <row r="668" spans="1:6" ht="15.75">
      <c r="A668" s="64"/>
      <c r="B668" s="20" t="s">
        <v>170</v>
      </c>
      <c r="C668" s="13">
        <f>D668+E668+F668</f>
        <v>0.25</v>
      </c>
      <c r="D668" s="13"/>
      <c r="E668" s="13"/>
      <c r="F668" s="14">
        <v>0.25</v>
      </c>
    </row>
    <row r="669" spans="1:6" ht="15.75">
      <c r="A669" s="64"/>
      <c r="B669" s="20" t="s">
        <v>226</v>
      </c>
      <c r="C669" s="13">
        <f>D669+E669+F669</f>
        <v>0.25</v>
      </c>
      <c r="D669" s="13"/>
      <c r="E669" s="13"/>
      <c r="F669" s="14">
        <v>0.25</v>
      </c>
    </row>
    <row r="670" spans="1:6" ht="15.75">
      <c r="A670" s="64"/>
      <c r="B670" s="21" t="s">
        <v>116</v>
      </c>
      <c r="C670" s="13"/>
      <c r="D670" s="13"/>
      <c r="E670" s="13"/>
      <c r="F670" s="14"/>
    </row>
    <row r="671" spans="1:6" ht="15.75">
      <c r="A671" s="64"/>
      <c r="B671" s="20" t="s">
        <v>147</v>
      </c>
      <c r="C671" s="13">
        <f>D671+E671+F671</f>
        <v>0.25</v>
      </c>
      <c r="D671" s="13"/>
      <c r="E671" s="13"/>
      <c r="F671" s="14">
        <v>0.25</v>
      </c>
    </row>
    <row r="672" spans="1:6" ht="15.75">
      <c r="A672" s="64"/>
      <c r="B672" s="20" t="s">
        <v>182</v>
      </c>
      <c r="C672" s="13">
        <f>D672+E672+F672</f>
        <v>1.75</v>
      </c>
      <c r="D672" s="13"/>
      <c r="E672" s="13"/>
      <c r="F672" s="14">
        <v>1.75</v>
      </c>
    </row>
    <row r="673" spans="1:6" ht="15.75">
      <c r="A673" s="64"/>
      <c r="B673" s="21" t="s">
        <v>117</v>
      </c>
      <c r="C673" s="13"/>
      <c r="D673" s="13"/>
      <c r="E673" s="13"/>
      <c r="F673" s="14"/>
    </row>
    <row r="674" spans="1:6" ht="15.75">
      <c r="A674" s="64"/>
      <c r="B674" s="20" t="s">
        <v>161</v>
      </c>
      <c r="C674" s="13">
        <f>D674+E674+F674</f>
        <v>0.25</v>
      </c>
      <c r="D674" s="13"/>
      <c r="E674" s="13"/>
      <c r="F674" s="14">
        <v>0.25</v>
      </c>
    </row>
    <row r="675" spans="1:6" ht="15.75">
      <c r="A675" s="64"/>
      <c r="B675" s="20" t="s">
        <v>226</v>
      </c>
      <c r="C675" s="13">
        <f>D675+E675+F675</f>
        <v>0.25</v>
      </c>
      <c r="D675" s="13"/>
      <c r="E675" s="13"/>
      <c r="F675" s="14">
        <v>0.25</v>
      </c>
    </row>
    <row r="676" spans="1:6" ht="15.75">
      <c r="A676" s="64"/>
      <c r="B676" s="21" t="s">
        <v>61</v>
      </c>
      <c r="C676" s="13"/>
      <c r="D676" s="13"/>
      <c r="E676" s="13"/>
      <c r="F676" s="14"/>
    </row>
    <row r="677" spans="1:6" ht="15.75">
      <c r="A677" s="64"/>
      <c r="B677" s="20" t="s">
        <v>177</v>
      </c>
      <c r="C677" s="13">
        <f>D677+E677+F677</f>
        <v>0.25</v>
      </c>
      <c r="D677" s="13"/>
      <c r="E677" s="13"/>
      <c r="F677" s="14">
        <v>0.25</v>
      </c>
    </row>
    <row r="678" spans="1:6" ht="15.75">
      <c r="A678" s="64"/>
      <c r="B678" s="20" t="s">
        <v>226</v>
      </c>
      <c r="C678" s="13">
        <f>D678+E678+F678</f>
        <v>0.25</v>
      </c>
      <c r="D678" s="13"/>
      <c r="E678" s="13"/>
      <c r="F678" s="14">
        <v>0.25</v>
      </c>
    </row>
    <row r="679" spans="1:6" ht="15.75">
      <c r="A679" s="64"/>
      <c r="B679" s="21" t="s">
        <v>118</v>
      </c>
      <c r="C679" s="13"/>
      <c r="D679" s="13"/>
      <c r="E679" s="13"/>
      <c r="F679" s="14"/>
    </row>
    <row r="680" spans="1:6" ht="15.75">
      <c r="A680" s="64"/>
      <c r="B680" s="20" t="s">
        <v>180</v>
      </c>
      <c r="C680" s="13">
        <f>D680+E680+F680</f>
        <v>1.25</v>
      </c>
      <c r="D680" s="13"/>
      <c r="E680" s="13"/>
      <c r="F680" s="14">
        <v>1.25</v>
      </c>
    </row>
    <row r="681" spans="1:6" ht="15.75">
      <c r="A681" s="64"/>
      <c r="B681" s="20" t="s">
        <v>226</v>
      </c>
      <c r="C681" s="13">
        <f>D681+E681+F681</f>
        <v>1</v>
      </c>
      <c r="D681" s="13"/>
      <c r="E681" s="13"/>
      <c r="F681" s="13">
        <v>1</v>
      </c>
    </row>
    <row r="682" spans="1:6" ht="15.75">
      <c r="A682" s="64"/>
      <c r="B682" s="21" t="s">
        <v>63</v>
      </c>
      <c r="C682" s="13"/>
      <c r="D682" s="13"/>
      <c r="E682" s="13"/>
      <c r="F682" s="14"/>
    </row>
    <row r="683" spans="1:6" ht="15.75">
      <c r="A683" s="64"/>
      <c r="B683" s="20" t="s">
        <v>215</v>
      </c>
      <c r="C683" s="13">
        <f>D683+E683+F683</f>
        <v>0.25</v>
      </c>
      <c r="D683" s="13"/>
      <c r="E683" s="13"/>
      <c r="F683" s="14">
        <v>0.25</v>
      </c>
    </row>
    <row r="684" spans="1:6" ht="15.75">
      <c r="A684" s="64"/>
      <c r="B684" s="20" t="s">
        <v>226</v>
      </c>
      <c r="C684" s="13">
        <f>D684+E684+F684</f>
        <v>0.25</v>
      </c>
      <c r="D684" s="13"/>
      <c r="E684" s="13"/>
      <c r="F684" s="14">
        <v>0.25</v>
      </c>
    </row>
    <row r="685" spans="1:6" ht="15.75">
      <c r="A685" s="64"/>
      <c r="B685" s="21" t="s">
        <v>65</v>
      </c>
      <c r="C685" s="13"/>
      <c r="D685" s="13"/>
      <c r="E685" s="13"/>
      <c r="F685" s="14"/>
    </row>
    <row r="686" spans="1:6" ht="15.75">
      <c r="A686" s="64"/>
      <c r="B686" s="20" t="s">
        <v>278</v>
      </c>
      <c r="C686" s="13">
        <f>D686+E686+F686</f>
        <v>0.75</v>
      </c>
      <c r="D686" s="13"/>
      <c r="E686" s="13"/>
      <c r="F686" s="14">
        <v>0.75</v>
      </c>
    </row>
    <row r="687" spans="1:6" ht="15.75">
      <c r="A687" s="64"/>
      <c r="B687" s="20" t="s">
        <v>173</v>
      </c>
      <c r="C687" s="13">
        <f aca="true" t="shared" si="3" ref="C687:C692">D687+E687+F687</f>
        <v>0.25</v>
      </c>
      <c r="D687" s="13"/>
      <c r="E687" s="13"/>
      <c r="F687" s="13">
        <v>0.25</v>
      </c>
    </row>
    <row r="688" spans="1:6" ht="15.75">
      <c r="A688" s="64"/>
      <c r="B688" s="20" t="s">
        <v>220</v>
      </c>
      <c r="C688" s="13">
        <f t="shared" si="3"/>
        <v>0.25</v>
      </c>
      <c r="D688" s="13"/>
      <c r="E688" s="13"/>
      <c r="F688" s="13">
        <v>0.25</v>
      </c>
    </row>
    <row r="689" spans="1:6" ht="15.75">
      <c r="A689" s="64"/>
      <c r="B689" s="20" t="s">
        <v>216</v>
      </c>
      <c r="C689" s="13">
        <f t="shared" si="3"/>
        <v>2.5</v>
      </c>
      <c r="D689" s="13"/>
      <c r="E689" s="13"/>
      <c r="F689" s="13">
        <v>2.5</v>
      </c>
    </row>
    <row r="690" spans="1:6" ht="15.75">
      <c r="A690" s="64"/>
      <c r="B690" s="20" t="s">
        <v>174</v>
      </c>
      <c r="C690" s="13">
        <f t="shared" si="3"/>
        <v>0.25</v>
      </c>
      <c r="D690" s="13"/>
      <c r="E690" s="13"/>
      <c r="F690" s="13">
        <v>0.25</v>
      </c>
    </row>
    <row r="691" spans="1:6" ht="15.75">
      <c r="A691" s="64"/>
      <c r="B691" s="20" t="s">
        <v>79</v>
      </c>
      <c r="C691" s="13">
        <f t="shared" si="3"/>
        <v>1.25</v>
      </c>
      <c r="D691" s="13"/>
      <c r="E691" s="13"/>
      <c r="F691" s="13">
        <v>1.25</v>
      </c>
    </row>
    <row r="692" spans="1:6" ht="15.75">
      <c r="A692" s="64"/>
      <c r="B692" s="20" t="s">
        <v>14</v>
      </c>
      <c r="C692" s="13">
        <f t="shared" si="3"/>
        <v>1.25</v>
      </c>
      <c r="D692" s="13"/>
      <c r="E692" s="13"/>
      <c r="F692" s="13">
        <v>1.25</v>
      </c>
    </row>
    <row r="693" spans="1:6" ht="15.75">
      <c r="A693" s="64"/>
      <c r="B693" s="20" t="s">
        <v>172</v>
      </c>
      <c r="C693" s="13">
        <f>D693+E693+F693</f>
        <v>0.25</v>
      </c>
      <c r="D693" s="13"/>
      <c r="E693" s="13"/>
      <c r="F693" s="14">
        <v>0.25</v>
      </c>
    </row>
    <row r="694" spans="1:6" ht="15.75">
      <c r="A694" s="64"/>
      <c r="B694" s="20" t="s">
        <v>5</v>
      </c>
      <c r="C694" s="13">
        <f>D694+E694+F694</f>
        <v>1</v>
      </c>
      <c r="D694" s="13"/>
      <c r="E694" s="13"/>
      <c r="F694" s="13">
        <v>1</v>
      </c>
    </row>
    <row r="695" spans="1:6" ht="15.75">
      <c r="A695" s="64"/>
      <c r="B695" s="20" t="s">
        <v>226</v>
      </c>
      <c r="C695" s="13">
        <f aca="true" t="shared" si="4" ref="C695:C701">D695+E695+F695</f>
        <v>2.75</v>
      </c>
      <c r="D695" s="13"/>
      <c r="E695" s="13"/>
      <c r="F695" s="13">
        <v>2.75</v>
      </c>
    </row>
    <row r="696" spans="1:6" ht="15.75">
      <c r="A696" s="64"/>
      <c r="B696" s="20" t="s">
        <v>15</v>
      </c>
      <c r="C696" s="13">
        <f t="shared" si="4"/>
        <v>0.25</v>
      </c>
      <c r="D696" s="13"/>
      <c r="E696" s="13"/>
      <c r="F696" s="13">
        <v>0.25</v>
      </c>
    </row>
    <row r="697" spans="1:6" ht="15.75">
      <c r="A697" s="64"/>
      <c r="B697" s="20" t="s">
        <v>16</v>
      </c>
      <c r="C697" s="13">
        <f t="shared" si="4"/>
        <v>0.25</v>
      </c>
      <c r="D697" s="13"/>
      <c r="E697" s="13"/>
      <c r="F697" s="13">
        <v>0.25</v>
      </c>
    </row>
    <row r="698" spans="1:6" ht="15.75">
      <c r="A698" s="64"/>
      <c r="B698" s="20" t="s">
        <v>197</v>
      </c>
      <c r="C698" s="13">
        <f t="shared" si="4"/>
        <v>4</v>
      </c>
      <c r="D698" s="13"/>
      <c r="E698" s="13"/>
      <c r="F698" s="13">
        <v>4</v>
      </c>
    </row>
    <row r="699" spans="1:6" ht="15.75">
      <c r="A699" s="64"/>
      <c r="B699" s="20" t="s">
        <v>153</v>
      </c>
      <c r="C699" s="13">
        <f t="shared" si="4"/>
        <v>4</v>
      </c>
      <c r="D699" s="13"/>
      <c r="E699" s="13"/>
      <c r="F699" s="13">
        <v>4</v>
      </c>
    </row>
    <row r="700" spans="1:6" ht="15.75">
      <c r="A700" s="64"/>
      <c r="B700" s="20" t="s">
        <v>164</v>
      </c>
      <c r="C700" s="13">
        <f t="shared" si="4"/>
        <v>0.25</v>
      </c>
      <c r="D700" s="13"/>
      <c r="E700" s="13"/>
      <c r="F700" s="13">
        <v>0.25</v>
      </c>
    </row>
    <row r="701" spans="1:6" ht="15.75">
      <c r="A701" s="64"/>
      <c r="B701" s="20" t="s">
        <v>198</v>
      </c>
      <c r="C701" s="13">
        <f t="shared" si="4"/>
        <v>0.25</v>
      </c>
      <c r="D701" s="13"/>
      <c r="E701" s="13"/>
      <c r="F701" s="13">
        <v>0.25</v>
      </c>
    </row>
    <row r="702" spans="1:6" ht="15.75">
      <c r="A702" s="64"/>
      <c r="B702" s="21" t="s">
        <v>186</v>
      </c>
      <c r="C702" s="22">
        <f>D702+E702+F702</f>
        <v>28.75</v>
      </c>
      <c r="D702" s="13"/>
      <c r="E702" s="13"/>
      <c r="F702" s="22">
        <f>SUM(F658:F701)</f>
        <v>28.75</v>
      </c>
    </row>
    <row r="703" spans="1:6" ht="15.75">
      <c r="A703" s="64"/>
      <c r="B703" s="21" t="s">
        <v>225</v>
      </c>
      <c r="C703" s="13"/>
      <c r="D703" s="13"/>
      <c r="E703" s="13"/>
      <c r="F703" s="13"/>
    </row>
    <row r="704" spans="1:6" ht="15.75">
      <c r="A704" s="64"/>
      <c r="B704" s="20" t="s">
        <v>265</v>
      </c>
      <c r="C704" s="13">
        <f aca="true" t="shared" si="5" ref="C704:C709">D704+E704+F704</f>
        <v>1</v>
      </c>
      <c r="D704" s="13"/>
      <c r="E704" s="13"/>
      <c r="F704" s="13">
        <v>1</v>
      </c>
    </row>
    <row r="705" spans="1:6" ht="15.75">
      <c r="A705" s="64"/>
      <c r="B705" s="20" t="s">
        <v>119</v>
      </c>
      <c r="C705" s="13">
        <f t="shared" si="5"/>
        <v>1</v>
      </c>
      <c r="D705" s="13"/>
      <c r="E705" s="13"/>
      <c r="F705" s="13">
        <v>1</v>
      </c>
    </row>
    <row r="706" spans="1:6" ht="15.75">
      <c r="A706" s="64"/>
      <c r="B706" s="20" t="s">
        <v>120</v>
      </c>
      <c r="C706" s="13">
        <f t="shared" si="5"/>
        <v>2</v>
      </c>
      <c r="D706" s="13"/>
      <c r="E706" s="13"/>
      <c r="F706" s="13">
        <v>2</v>
      </c>
    </row>
    <row r="707" spans="1:6" ht="15.75">
      <c r="A707" s="64"/>
      <c r="B707" s="20" t="s">
        <v>263</v>
      </c>
      <c r="C707" s="13">
        <f t="shared" si="5"/>
        <v>1</v>
      </c>
      <c r="D707" s="13"/>
      <c r="E707" s="13"/>
      <c r="F707" s="13">
        <v>1</v>
      </c>
    </row>
    <row r="708" spans="1:6" ht="15.75">
      <c r="A708" s="64"/>
      <c r="B708" s="20" t="s">
        <v>257</v>
      </c>
      <c r="C708" s="13">
        <f t="shared" si="5"/>
        <v>3.25</v>
      </c>
      <c r="D708" s="13"/>
      <c r="E708" s="13"/>
      <c r="F708" s="13">
        <v>3.25</v>
      </c>
    </row>
    <row r="709" spans="1:6" ht="15.75">
      <c r="A709" s="64"/>
      <c r="B709" s="21" t="s">
        <v>186</v>
      </c>
      <c r="C709" s="22">
        <f t="shared" si="5"/>
        <v>8.25</v>
      </c>
      <c r="D709" s="13"/>
      <c r="E709" s="13"/>
      <c r="F709" s="22">
        <f>F704+F705+F706+F707+F708</f>
        <v>8.25</v>
      </c>
    </row>
    <row r="710" spans="1:6" ht="15.75">
      <c r="A710" s="64"/>
      <c r="B710" s="21" t="s">
        <v>3</v>
      </c>
      <c r="C710" s="13"/>
      <c r="D710" s="13"/>
      <c r="E710" s="13"/>
      <c r="F710" s="13"/>
    </row>
    <row r="711" spans="1:6" ht="15.75">
      <c r="A711" s="64"/>
      <c r="B711" s="20" t="s">
        <v>18</v>
      </c>
      <c r="C711" s="13">
        <f>D711+E711+F711</f>
        <v>4.25</v>
      </c>
      <c r="D711" s="13"/>
      <c r="E711" s="13"/>
      <c r="F711" s="13">
        <v>4.25</v>
      </c>
    </row>
    <row r="712" spans="1:6" ht="15.75">
      <c r="A712" s="64"/>
      <c r="B712" s="21" t="s">
        <v>186</v>
      </c>
      <c r="C712" s="22">
        <f>D712+E712+F712</f>
        <v>4.25</v>
      </c>
      <c r="D712" s="13"/>
      <c r="E712" s="13"/>
      <c r="F712" s="22">
        <f>F711</f>
        <v>4.25</v>
      </c>
    </row>
    <row r="713" spans="1:6" ht="15.75">
      <c r="A713" s="64"/>
      <c r="B713" s="24" t="s">
        <v>121</v>
      </c>
      <c r="C713" s="22">
        <f>C702+C712+C709</f>
        <v>41.25</v>
      </c>
      <c r="D713" s="22"/>
      <c r="E713" s="22"/>
      <c r="F713" s="22">
        <f>F702+F712+F709</f>
        <v>41.25</v>
      </c>
    </row>
    <row r="714" spans="1:6" ht="15.75">
      <c r="A714" s="64"/>
      <c r="B714" s="20" t="s">
        <v>75</v>
      </c>
      <c r="C714" s="22">
        <f>C659+C662+C665+C668+C671+C674+C677+C680+C683+C686+C687+C688+C689+C690+C691+C692+C693</f>
        <v>10.75</v>
      </c>
      <c r="D714" s="22"/>
      <c r="E714" s="22"/>
      <c r="F714" s="22">
        <f>F659+F662+F665+F668+F671+F674+F677+F680+F683+F686+F687+F688+F689+F690+F691+F692+F693</f>
        <v>10.75</v>
      </c>
    </row>
    <row r="715" spans="1:6" ht="15.75">
      <c r="A715" s="64"/>
      <c r="B715" s="20" t="s">
        <v>76</v>
      </c>
      <c r="C715" s="22">
        <f>C660+C663+C666+C669+C672+C675+C678+C681+C684+C694+C695+C696+C697+C698+C699+C700+C701</f>
        <v>18</v>
      </c>
      <c r="D715" s="22"/>
      <c r="E715" s="22"/>
      <c r="F715" s="22">
        <f>F660+F663+F666+F669+F672+F675+F678+F681+F684+F694+F695+F696+F697+F698+F699+F700+F701</f>
        <v>18</v>
      </c>
    </row>
    <row r="716" spans="1:6" ht="15.75">
      <c r="A716" s="64"/>
      <c r="B716" s="20" t="s">
        <v>122</v>
      </c>
      <c r="C716" s="22">
        <f>C709</f>
        <v>8.25</v>
      </c>
      <c r="D716" s="22"/>
      <c r="E716" s="22"/>
      <c r="F716" s="22">
        <f>F709</f>
        <v>8.25</v>
      </c>
    </row>
    <row r="717" spans="1:6" ht="15.75">
      <c r="A717" s="64"/>
      <c r="B717" s="20" t="s">
        <v>84</v>
      </c>
      <c r="C717" s="22">
        <f>C712</f>
        <v>4.25</v>
      </c>
      <c r="D717" s="22"/>
      <c r="E717" s="22"/>
      <c r="F717" s="22">
        <f>F712</f>
        <v>4.25</v>
      </c>
    </row>
    <row r="718" spans="2:6" ht="15.75">
      <c r="B718" s="21" t="s">
        <v>306</v>
      </c>
      <c r="C718" s="22">
        <f>C648+C713</f>
        <v>650</v>
      </c>
      <c r="D718" s="22">
        <f>D648</f>
        <v>600</v>
      </c>
      <c r="E718" s="22">
        <f>E648</f>
        <v>8.75</v>
      </c>
      <c r="F718" s="22">
        <f>F713</f>
        <v>41.25</v>
      </c>
    </row>
    <row r="719" spans="2:6" ht="15.75">
      <c r="B719" s="31" t="s">
        <v>165</v>
      </c>
      <c r="C719" s="13"/>
      <c r="D719" s="13"/>
      <c r="E719" s="13"/>
      <c r="F719" s="13"/>
    </row>
    <row r="720" spans="2:6" ht="15.75">
      <c r="B720" s="20" t="s">
        <v>133</v>
      </c>
      <c r="C720" s="22">
        <f>C650</f>
        <v>10</v>
      </c>
      <c r="D720" s="22">
        <f>D650</f>
        <v>10</v>
      </c>
      <c r="E720" s="22">
        <f>E650</f>
        <v>0</v>
      </c>
      <c r="F720" s="22">
        <f>F109+F656</f>
        <v>0</v>
      </c>
    </row>
    <row r="721" spans="2:6" ht="15.75">
      <c r="B721" s="20" t="s">
        <v>136</v>
      </c>
      <c r="C721" s="22">
        <f>C651+C714</f>
        <v>136.5</v>
      </c>
      <c r="D721" s="22">
        <f aca="true" t="shared" si="6" ref="D721:E724">D651</f>
        <v>125.25</v>
      </c>
      <c r="E721" s="22">
        <f t="shared" si="6"/>
        <v>0.5</v>
      </c>
      <c r="F721" s="22">
        <f>F714</f>
        <v>10.75</v>
      </c>
    </row>
    <row r="722" spans="2:6" ht="15.75">
      <c r="B722" s="20" t="s">
        <v>137</v>
      </c>
      <c r="C722" s="22">
        <f>C652+C715</f>
        <v>286.5</v>
      </c>
      <c r="D722" s="22">
        <f t="shared" si="6"/>
        <v>266.25</v>
      </c>
      <c r="E722" s="22">
        <f t="shared" si="6"/>
        <v>2.25</v>
      </c>
      <c r="F722" s="22">
        <f>F715</f>
        <v>18</v>
      </c>
    </row>
    <row r="723" spans="2:6" ht="15.75">
      <c r="B723" s="20" t="s">
        <v>138</v>
      </c>
      <c r="C723" s="22">
        <f>C653</f>
        <v>51</v>
      </c>
      <c r="D723" s="22">
        <f t="shared" si="6"/>
        <v>50</v>
      </c>
      <c r="E723" s="22">
        <f t="shared" si="6"/>
        <v>1</v>
      </c>
      <c r="F723" s="22">
        <f>F509+F648</f>
        <v>0</v>
      </c>
    </row>
    <row r="724" spans="2:6" ht="31.5">
      <c r="B724" s="27" t="s">
        <v>139</v>
      </c>
      <c r="C724" s="22">
        <f>C654</f>
        <v>4.5</v>
      </c>
      <c r="D724" s="22">
        <f t="shared" si="6"/>
        <v>4.5</v>
      </c>
      <c r="E724" s="22">
        <f t="shared" si="6"/>
        <v>0</v>
      </c>
      <c r="F724" s="22">
        <f>F359+F649</f>
        <v>0</v>
      </c>
    </row>
    <row r="725" spans="2:6" ht="15.75">
      <c r="B725" s="20" t="s">
        <v>134</v>
      </c>
      <c r="C725" s="22">
        <f>C655+C716</f>
        <v>54.5</v>
      </c>
      <c r="D725" s="22">
        <f>D655</f>
        <v>43.25</v>
      </c>
      <c r="E725" s="22">
        <f>E655</f>
        <v>3</v>
      </c>
      <c r="F725" s="22">
        <f>F716</f>
        <v>8.25</v>
      </c>
    </row>
    <row r="726" spans="2:6" ht="15.75">
      <c r="B726" s="20" t="s">
        <v>135</v>
      </c>
      <c r="C726" s="22">
        <f>C656+C717</f>
        <v>107</v>
      </c>
      <c r="D726" s="22">
        <f>D656</f>
        <v>100.75</v>
      </c>
      <c r="E726" s="22">
        <f>E656</f>
        <v>2</v>
      </c>
      <c r="F726" s="22">
        <f>F717</f>
        <v>4.25</v>
      </c>
    </row>
  </sheetData>
  <sheetProtection/>
  <mergeCells count="15">
    <mergeCell ref="B346:C346"/>
    <mergeCell ref="A649:A717"/>
    <mergeCell ref="B345:C345"/>
    <mergeCell ref="A11:F11"/>
    <mergeCell ref="A13:A14"/>
    <mergeCell ref="B13:B14"/>
    <mergeCell ref="C13:C14"/>
    <mergeCell ref="D13:F13"/>
    <mergeCell ref="C1:F1"/>
    <mergeCell ref="C2:F2"/>
    <mergeCell ref="C4:F4"/>
    <mergeCell ref="A7:F7"/>
    <mergeCell ref="A9:F9"/>
    <mergeCell ref="A10:F10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4"/>
  <sheetViews>
    <sheetView tabSelected="1" view="pageBreakPreview" zoomScale="89" zoomScaleNormal="89" zoomScaleSheetLayoutView="89" workbookViewId="0" topLeftCell="A1">
      <selection activeCell="A81" sqref="A81"/>
    </sheetView>
  </sheetViews>
  <sheetFormatPr defaultColWidth="9.00390625" defaultRowHeight="12.75"/>
  <cols>
    <col min="1" max="1" width="78.125" style="36" customWidth="1"/>
    <col min="2" max="2" width="14.25390625" style="56" customWidth="1"/>
    <col min="3" max="3" width="18.00390625" style="56" customWidth="1"/>
    <col min="4" max="4" width="19.00390625" style="36" customWidth="1"/>
    <col min="5" max="16384" width="9.125" style="37" customWidth="1"/>
  </cols>
  <sheetData>
    <row r="1" spans="1:3" ht="41.25" customHeight="1">
      <c r="A1" s="74" t="s">
        <v>382</v>
      </c>
      <c r="B1" s="74"/>
      <c r="C1" s="74"/>
    </row>
    <row r="2" spans="1:3" ht="60.75">
      <c r="A2" s="41" t="s">
        <v>378</v>
      </c>
      <c r="B2" s="43" t="s">
        <v>383</v>
      </c>
      <c r="C2" s="43" t="s">
        <v>384</v>
      </c>
    </row>
    <row r="3" spans="1:3" ht="13.5" customHeight="1">
      <c r="A3" s="44" t="s">
        <v>281</v>
      </c>
      <c r="B3" s="42"/>
      <c r="C3" s="42"/>
    </row>
    <row r="4" spans="1:3" ht="13.5" customHeight="1">
      <c r="A4" s="45" t="s">
        <v>187</v>
      </c>
      <c r="B4" s="53"/>
      <c r="C4" s="53"/>
    </row>
    <row r="5" spans="1:3" ht="13.5" customHeight="1">
      <c r="A5" s="46" t="s">
        <v>40</v>
      </c>
      <c r="B5" s="42" t="s">
        <v>380</v>
      </c>
      <c r="C5" s="42"/>
    </row>
    <row r="6" spans="1:3" ht="13.5" customHeight="1">
      <c r="A6" s="47" t="s">
        <v>328</v>
      </c>
      <c r="B6" s="42" t="s">
        <v>380</v>
      </c>
      <c r="C6" s="42"/>
    </row>
    <row r="7" spans="1:3" ht="13.5" customHeight="1">
      <c r="A7" s="46" t="s">
        <v>43</v>
      </c>
      <c r="B7" s="42" t="s">
        <v>380</v>
      </c>
      <c r="C7" s="42"/>
    </row>
    <row r="8" spans="1:3" ht="13.5" customHeight="1">
      <c r="A8" s="46" t="s">
        <v>44</v>
      </c>
      <c r="B8" s="42"/>
      <c r="C8" s="42"/>
    </row>
    <row r="9" spans="1:3" ht="13.5" customHeight="1">
      <c r="A9" s="46" t="s">
        <v>45</v>
      </c>
      <c r="B9" s="42" t="s">
        <v>380</v>
      </c>
      <c r="C9" s="42" t="s">
        <v>380</v>
      </c>
    </row>
    <row r="10" spans="1:3" ht="13.5" customHeight="1">
      <c r="A10" s="46" t="s">
        <v>315</v>
      </c>
      <c r="B10" s="42"/>
      <c r="C10" s="42"/>
    </row>
    <row r="11" spans="1:3" ht="13.5" customHeight="1">
      <c r="A11" s="46" t="s">
        <v>160</v>
      </c>
      <c r="B11" s="42"/>
      <c r="C11" s="42"/>
    </row>
    <row r="12" spans="1:3" ht="13.5" customHeight="1">
      <c r="A12" s="46" t="s">
        <v>230</v>
      </c>
      <c r="B12" s="42"/>
      <c r="C12" s="42"/>
    </row>
    <row r="13" spans="1:3" ht="13.5" customHeight="1">
      <c r="A13" s="46" t="s">
        <v>143</v>
      </c>
      <c r="B13" s="42"/>
      <c r="C13" s="42"/>
    </row>
    <row r="14" spans="1:3" ht="13.5" customHeight="1">
      <c r="A14" s="32" t="s">
        <v>50</v>
      </c>
      <c r="B14" s="42"/>
      <c r="C14" s="42"/>
    </row>
    <row r="15" spans="1:4" s="35" customFormat="1" ht="13.5" customHeight="1">
      <c r="A15" s="44" t="s">
        <v>241</v>
      </c>
      <c r="B15" s="42"/>
      <c r="C15" s="42"/>
      <c r="D15" s="38"/>
    </row>
    <row r="16" spans="1:4" s="35" customFormat="1" ht="13.5" customHeight="1">
      <c r="A16" s="46" t="s">
        <v>227</v>
      </c>
      <c r="B16" s="42"/>
      <c r="C16" s="42"/>
      <c r="D16" s="38"/>
    </row>
    <row r="17" spans="1:4" s="35" customFormat="1" ht="13.5" customHeight="1">
      <c r="A17" s="46" t="s">
        <v>247</v>
      </c>
      <c r="B17" s="42"/>
      <c r="C17" s="42"/>
      <c r="D17" s="39"/>
    </row>
    <row r="18" spans="1:3" ht="13.5" customHeight="1">
      <c r="A18" s="44" t="s">
        <v>54</v>
      </c>
      <c r="B18" s="42"/>
      <c r="C18" s="42"/>
    </row>
    <row r="19" spans="1:3" ht="13.5" customHeight="1">
      <c r="A19" s="46" t="s">
        <v>374</v>
      </c>
      <c r="B19" s="42" t="s">
        <v>380</v>
      </c>
      <c r="C19" s="42"/>
    </row>
    <row r="20" spans="1:3" ht="13.5" customHeight="1">
      <c r="A20" s="48" t="s">
        <v>55</v>
      </c>
      <c r="B20" s="42"/>
      <c r="C20" s="42"/>
    </row>
    <row r="21" spans="1:3" ht="13.5" customHeight="1">
      <c r="A21" s="46" t="s">
        <v>176</v>
      </c>
      <c r="B21" s="42" t="s">
        <v>380</v>
      </c>
      <c r="C21" s="42" t="s">
        <v>380</v>
      </c>
    </row>
    <row r="22" spans="1:3" ht="13.5" customHeight="1">
      <c r="A22" s="46" t="s">
        <v>226</v>
      </c>
      <c r="B22" s="42"/>
      <c r="C22" s="42"/>
    </row>
    <row r="23" spans="1:3" ht="13.5" customHeight="1">
      <c r="A23" s="48" t="s">
        <v>56</v>
      </c>
      <c r="B23" s="42"/>
      <c r="C23" s="42"/>
    </row>
    <row r="24" spans="1:3" ht="13.5" customHeight="1">
      <c r="A24" s="46" t="s">
        <v>149</v>
      </c>
      <c r="B24" s="42" t="s">
        <v>380</v>
      </c>
      <c r="C24" s="42" t="s">
        <v>380</v>
      </c>
    </row>
    <row r="25" spans="1:3" ht="13.5" customHeight="1">
      <c r="A25" s="46" t="s">
        <v>226</v>
      </c>
      <c r="B25" s="42"/>
      <c r="C25" s="42"/>
    </row>
    <row r="26" spans="1:3" ht="13.5" customHeight="1">
      <c r="A26" s="48" t="s">
        <v>57</v>
      </c>
      <c r="B26" s="42"/>
      <c r="C26" s="42"/>
    </row>
    <row r="27" spans="1:3" ht="13.5" customHeight="1">
      <c r="A27" s="46" t="s">
        <v>170</v>
      </c>
      <c r="B27" s="42" t="s">
        <v>380</v>
      </c>
      <c r="C27" s="42" t="s">
        <v>380</v>
      </c>
    </row>
    <row r="28" spans="1:3" ht="13.5" customHeight="1">
      <c r="A28" s="46" t="s">
        <v>226</v>
      </c>
      <c r="B28" s="42"/>
      <c r="C28" s="42"/>
    </row>
    <row r="29" spans="1:3" ht="13.5" customHeight="1">
      <c r="A29" s="48" t="s">
        <v>58</v>
      </c>
      <c r="B29" s="42"/>
      <c r="C29" s="42"/>
    </row>
    <row r="30" spans="1:3" ht="13.5" customHeight="1">
      <c r="A30" s="46" t="s">
        <v>178</v>
      </c>
      <c r="B30" s="42" t="s">
        <v>380</v>
      </c>
      <c r="C30" s="42" t="s">
        <v>380</v>
      </c>
    </row>
    <row r="31" spans="1:3" ht="13.5" customHeight="1">
      <c r="A31" s="46" t="s">
        <v>226</v>
      </c>
      <c r="B31" s="42"/>
      <c r="C31" s="42"/>
    </row>
    <row r="32" spans="1:3" ht="13.5" customHeight="1">
      <c r="A32" s="48" t="s">
        <v>59</v>
      </c>
      <c r="B32" s="42"/>
      <c r="C32" s="42"/>
    </row>
    <row r="33" spans="1:3" ht="13.5" customHeight="1">
      <c r="A33" s="46" t="s">
        <v>169</v>
      </c>
      <c r="B33" s="42" t="s">
        <v>380</v>
      </c>
      <c r="C33" s="42" t="s">
        <v>380</v>
      </c>
    </row>
    <row r="34" spans="1:3" ht="13.5" customHeight="1">
      <c r="A34" s="46" t="s">
        <v>226</v>
      </c>
      <c r="B34" s="42"/>
      <c r="C34" s="42"/>
    </row>
    <row r="35" spans="1:3" ht="13.5" customHeight="1">
      <c r="A35" s="48" t="s">
        <v>60</v>
      </c>
      <c r="B35" s="42"/>
      <c r="C35" s="42"/>
    </row>
    <row r="36" spans="1:3" ht="13.5" customHeight="1">
      <c r="A36" s="46" t="s">
        <v>226</v>
      </c>
      <c r="B36" s="42"/>
      <c r="C36" s="42"/>
    </row>
    <row r="37" spans="1:3" ht="13.5" customHeight="1">
      <c r="A37" s="48" t="s">
        <v>61</v>
      </c>
      <c r="B37" s="42"/>
      <c r="C37" s="42"/>
    </row>
    <row r="38" spans="1:3" ht="13.5" customHeight="1">
      <c r="A38" s="46" t="s">
        <v>177</v>
      </c>
      <c r="B38" s="42" t="s">
        <v>380</v>
      </c>
      <c r="C38" s="42" t="s">
        <v>380</v>
      </c>
    </row>
    <row r="39" spans="1:3" ht="13.5" customHeight="1">
      <c r="A39" s="46" t="s">
        <v>192</v>
      </c>
      <c r="B39" s="42"/>
      <c r="C39" s="42"/>
    </row>
    <row r="40" spans="1:3" ht="13.5" customHeight="1">
      <c r="A40" s="46" t="s">
        <v>226</v>
      </c>
      <c r="B40" s="42"/>
      <c r="C40" s="42"/>
    </row>
    <row r="41" spans="1:3" ht="13.5" customHeight="1">
      <c r="A41" s="48" t="s">
        <v>62</v>
      </c>
      <c r="B41" s="42"/>
      <c r="C41" s="42"/>
    </row>
    <row r="42" spans="1:3" ht="13.5" customHeight="1">
      <c r="A42" s="46" t="s">
        <v>158</v>
      </c>
      <c r="B42" s="42" t="s">
        <v>380</v>
      </c>
      <c r="C42" s="42" t="s">
        <v>380</v>
      </c>
    </row>
    <row r="43" spans="1:3" ht="13.5" customHeight="1">
      <c r="A43" s="46" t="s">
        <v>273</v>
      </c>
      <c r="B43" s="42"/>
      <c r="C43" s="42"/>
    </row>
    <row r="44" spans="1:3" ht="13.5" customHeight="1">
      <c r="A44" s="46" t="s">
        <v>226</v>
      </c>
      <c r="B44" s="42"/>
      <c r="C44" s="42"/>
    </row>
    <row r="45" spans="1:3" ht="13.5" customHeight="1">
      <c r="A45" s="48" t="s">
        <v>63</v>
      </c>
      <c r="B45" s="42"/>
      <c r="C45" s="42"/>
    </row>
    <row r="46" spans="1:3" ht="13.5" customHeight="1">
      <c r="A46" s="46" t="s">
        <v>215</v>
      </c>
      <c r="B46" s="42" t="s">
        <v>380</v>
      </c>
      <c r="C46" s="42" t="s">
        <v>380</v>
      </c>
    </row>
    <row r="47" spans="1:3" ht="13.5" customHeight="1">
      <c r="A47" s="46" t="s">
        <v>226</v>
      </c>
      <c r="B47" s="42"/>
      <c r="C47" s="42"/>
    </row>
    <row r="48" spans="1:3" ht="13.5" customHeight="1">
      <c r="A48" s="48" t="s">
        <v>64</v>
      </c>
      <c r="B48" s="42"/>
      <c r="C48" s="42"/>
    </row>
    <row r="49" spans="1:3" ht="13.5" customHeight="1">
      <c r="A49" s="46" t="s">
        <v>179</v>
      </c>
      <c r="B49" s="42"/>
      <c r="C49" s="42"/>
    </row>
    <row r="50" spans="1:3" ht="13.5" customHeight="1">
      <c r="A50" s="46" t="s">
        <v>226</v>
      </c>
      <c r="B50" s="42"/>
      <c r="C50" s="42"/>
    </row>
    <row r="51" spans="1:3" ht="13.5" customHeight="1">
      <c r="A51" s="48" t="s">
        <v>340</v>
      </c>
      <c r="B51" s="42"/>
      <c r="C51" s="42"/>
    </row>
    <row r="52" spans="1:3" ht="13.5" customHeight="1">
      <c r="A52" s="46" t="s">
        <v>341</v>
      </c>
      <c r="B52" s="42" t="s">
        <v>380</v>
      </c>
      <c r="C52" s="42" t="s">
        <v>380</v>
      </c>
    </row>
    <row r="53" spans="1:3" ht="13.5" customHeight="1">
      <c r="A53" s="46" t="s">
        <v>226</v>
      </c>
      <c r="B53" s="42"/>
      <c r="C53" s="42"/>
    </row>
    <row r="54" spans="1:3" ht="13.5" customHeight="1">
      <c r="A54" s="48" t="s">
        <v>65</v>
      </c>
      <c r="B54" s="42"/>
      <c r="C54" s="42"/>
    </row>
    <row r="55" spans="1:3" ht="13.5" customHeight="1">
      <c r="A55" s="46" t="s">
        <v>278</v>
      </c>
      <c r="B55" s="42" t="s">
        <v>380</v>
      </c>
      <c r="C55" s="42" t="s">
        <v>380</v>
      </c>
    </row>
    <row r="56" spans="1:3" ht="13.5" customHeight="1">
      <c r="A56" s="32" t="s">
        <v>67</v>
      </c>
      <c r="B56" s="42"/>
      <c r="C56" s="42"/>
    </row>
    <row r="57" spans="1:3" ht="13.5" customHeight="1">
      <c r="A57" s="46" t="s">
        <v>68</v>
      </c>
      <c r="B57" s="42" t="s">
        <v>380</v>
      </c>
      <c r="C57" s="42"/>
    </row>
    <row r="58" spans="1:3" ht="13.5" customHeight="1">
      <c r="A58" s="46" t="s">
        <v>175</v>
      </c>
      <c r="B58" s="42" t="s">
        <v>380</v>
      </c>
      <c r="C58" s="42" t="s">
        <v>380</v>
      </c>
    </row>
    <row r="59" spans="1:3" ht="13.5" customHeight="1">
      <c r="A59" s="46" t="s">
        <v>71</v>
      </c>
      <c r="B59" s="42" t="s">
        <v>380</v>
      </c>
      <c r="C59" s="42" t="s">
        <v>380</v>
      </c>
    </row>
    <row r="60" spans="1:3" ht="13.5" customHeight="1">
      <c r="A60" s="46" t="s">
        <v>227</v>
      </c>
      <c r="B60" s="42"/>
      <c r="C60" s="42"/>
    </row>
    <row r="61" spans="1:3" ht="13.5" customHeight="1">
      <c r="A61" s="46" t="s">
        <v>51</v>
      </c>
      <c r="B61" s="42"/>
      <c r="C61" s="42"/>
    </row>
    <row r="62" spans="1:3" ht="13.5" customHeight="1">
      <c r="A62" s="46" t="s">
        <v>0</v>
      </c>
      <c r="B62" s="42"/>
      <c r="C62" s="42"/>
    </row>
    <row r="63" spans="1:3" ht="13.5" customHeight="1">
      <c r="A63" s="46" t="s">
        <v>226</v>
      </c>
      <c r="B63" s="42"/>
      <c r="C63" s="42"/>
    </row>
    <row r="64" spans="1:3" ht="13.5" customHeight="1">
      <c r="A64" s="49" t="s">
        <v>354</v>
      </c>
      <c r="B64" s="42"/>
      <c r="C64" s="42"/>
    </row>
    <row r="65" spans="1:3" ht="13.5" customHeight="1">
      <c r="A65" s="46" t="s">
        <v>273</v>
      </c>
      <c r="B65" s="42"/>
      <c r="C65" s="42"/>
    </row>
    <row r="66" spans="1:3" ht="13.5" customHeight="1">
      <c r="A66" s="46" t="s">
        <v>226</v>
      </c>
      <c r="B66" s="42"/>
      <c r="C66" s="42"/>
    </row>
    <row r="67" spans="1:3" ht="13.5" customHeight="1">
      <c r="A67" s="46" t="s">
        <v>273</v>
      </c>
      <c r="B67" s="42"/>
      <c r="C67" s="42"/>
    </row>
    <row r="68" spans="1:3" ht="13.5" customHeight="1">
      <c r="A68" s="32" t="s">
        <v>195</v>
      </c>
      <c r="B68" s="42"/>
      <c r="C68" s="42"/>
    </row>
    <row r="69" spans="1:3" ht="13.5" customHeight="1">
      <c r="A69" s="46" t="s">
        <v>51</v>
      </c>
      <c r="B69" s="42"/>
      <c r="C69" s="42"/>
    </row>
    <row r="70" spans="1:3" ht="13.5" customHeight="1">
      <c r="A70" s="32" t="s">
        <v>6</v>
      </c>
      <c r="B70" s="42"/>
      <c r="C70" s="42"/>
    </row>
    <row r="71" spans="1:3" ht="13.5" customHeight="1">
      <c r="A71" s="46" t="s">
        <v>51</v>
      </c>
      <c r="B71" s="42"/>
      <c r="C71" s="42"/>
    </row>
    <row r="72" spans="1:3" ht="13.5" customHeight="1">
      <c r="A72" s="32" t="s">
        <v>229</v>
      </c>
      <c r="B72" s="42"/>
      <c r="C72" s="42"/>
    </row>
    <row r="73" spans="1:3" ht="13.5" customHeight="1">
      <c r="A73" s="46" t="s">
        <v>5</v>
      </c>
      <c r="B73" s="42"/>
      <c r="C73" s="42"/>
    </row>
    <row r="74" spans="1:3" ht="13.5" customHeight="1">
      <c r="A74" s="32" t="s">
        <v>279</v>
      </c>
      <c r="B74" s="42"/>
      <c r="C74" s="42"/>
    </row>
    <row r="75" spans="1:3" ht="13.5" customHeight="1">
      <c r="A75" s="46" t="s">
        <v>182</v>
      </c>
      <c r="B75" s="42"/>
      <c r="C75" s="42"/>
    </row>
    <row r="76" spans="1:3" ht="13.5" customHeight="1">
      <c r="A76" s="46" t="s">
        <v>51</v>
      </c>
      <c r="B76" s="42"/>
      <c r="C76" s="42"/>
    </row>
    <row r="77" spans="1:3" ht="13.5" customHeight="1">
      <c r="A77" s="32" t="s">
        <v>367</v>
      </c>
      <c r="B77" s="42"/>
      <c r="C77" s="42"/>
    </row>
    <row r="78" spans="1:3" ht="13.5" customHeight="1">
      <c r="A78" s="47" t="s">
        <v>385</v>
      </c>
      <c r="B78" s="42" t="s">
        <v>380</v>
      </c>
      <c r="C78" s="42" t="s">
        <v>380</v>
      </c>
    </row>
    <row r="79" spans="1:3" ht="13.5" customHeight="1">
      <c r="A79" s="46" t="s">
        <v>71</v>
      </c>
      <c r="B79" s="42"/>
      <c r="C79" s="42"/>
    </row>
    <row r="80" spans="1:3" ht="13.5" customHeight="1">
      <c r="A80" s="46" t="s">
        <v>51</v>
      </c>
      <c r="B80" s="42"/>
      <c r="C80" s="42"/>
    </row>
    <row r="81" spans="1:3" ht="13.5" customHeight="1">
      <c r="A81" s="32" t="s">
        <v>336</v>
      </c>
      <c r="B81" s="42"/>
      <c r="C81" s="42"/>
    </row>
    <row r="82" spans="1:3" ht="13.5" customHeight="1">
      <c r="A82" s="47" t="s">
        <v>337</v>
      </c>
      <c r="B82" s="42" t="s">
        <v>380</v>
      </c>
      <c r="C82" s="42" t="s">
        <v>380</v>
      </c>
    </row>
    <row r="83" spans="1:3" ht="13.5" customHeight="1">
      <c r="A83" s="46" t="s">
        <v>2</v>
      </c>
      <c r="B83" s="42"/>
      <c r="C83" s="42"/>
    </row>
    <row r="84" spans="1:3" ht="13.5" customHeight="1">
      <c r="A84" s="44" t="s">
        <v>342</v>
      </c>
      <c r="B84" s="42"/>
      <c r="C84" s="42"/>
    </row>
    <row r="85" spans="1:3" ht="13.5" customHeight="1">
      <c r="A85" s="47" t="s">
        <v>337</v>
      </c>
      <c r="B85" s="42" t="s">
        <v>380</v>
      </c>
      <c r="C85" s="42" t="s">
        <v>380</v>
      </c>
    </row>
    <row r="86" spans="1:3" ht="13.5" customHeight="1">
      <c r="A86" s="46" t="s">
        <v>51</v>
      </c>
      <c r="B86" s="42"/>
      <c r="C86" s="42"/>
    </row>
    <row r="87" spans="1:3" ht="13.5" customHeight="1">
      <c r="A87" s="46" t="s">
        <v>319</v>
      </c>
      <c r="B87" s="42" t="s">
        <v>380</v>
      </c>
      <c r="C87" s="42" t="s">
        <v>380</v>
      </c>
    </row>
    <row r="88" spans="1:3" ht="13.5" customHeight="1">
      <c r="A88" s="32" t="s">
        <v>386</v>
      </c>
      <c r="B88" s="42"/>
      <c r="C88" s="42"/>
    </row>
    <row r="89" spans="1:3" ht="13.5" customHeight="1">
      <c r="A89" s="46" t="s">
        <v>387</v>
      </c>
      <c r="B89" s="42" t="s">
        <v>380</v>
      </c>
      <c r="C89" s="42" t="s">
        <v>380</v>
      </c>
    </row>
    <row r="90" spans="1:3" ht="13.5" customHeight="1">
      <c r="A90" s="46" t="s">
        <v>388</v>
      </c>
      <c r="B90" s="42"/>
      <c r="C90" s="42"/>
    </row>
    <row r="91" spans="1:3" ht="13.5" customHeight="1">
      <c r="A91" s="32" t="s">
        <v>274</v>
      </c>
      <c r="B91" s="42"/>
      <c r="C91" s="42"/>
    </row>
    <row r="92" spans="1:3" ht="13.5" customHeight="1">
      <c r="A92" s="46" t="s">
        <v>159</v>
      </c>
      <c r="B92" s="42"/>
      <c r="C92" s="42"/>
    </row>
    <row r="93" spans="1:3" ht="13.5" customHeight="1">
      <c r="A93" s="46" t="s">
        <v>257</v>
      </c>
      <c r="B93" s="42"/>
      <c r="C93" s="42"/>
    </row>
    <row r="94" spans="1:3" ht="13.5" customHeight="1">
      <c r="A94" s="32" t="s">
        <v>72</v>
      </c>
      <c r="B94" s="42"/>
      <c r="C94" s="42"/>
    </row>
    <row r="95" spans="1:3" ht="13.5" customHeight="1">
      <c r="A95" s="46" t="s">
        <v>4</v>
      </c>
      <c r="B95" s="42" t="s">
        <v>380</v>
      </c>
      <c r="C95" s="42"/>
    </row>
    <row r="96" spans="1:3" ht="13.5" customHeight="1">
      <c r="A96" s="46" t="s">
        <v>180</v>
      </c>
      <c r="B96" s="42"/>
      <c r="C96" s="42"/>
    </row>
    <row r="97" spans="1:3" ht="13.5" customHeight="1">
      <c r="A97" s="46" t="s">
        <v>147</v>
      </c>
      <c r="B97" s="42"/>
      <c r="C97" s="42"/>
    </row>
    <row r="98" spans="1:3" ht="13.5" customHeight="1">
      <c r="A98" s="46" t="s">
        <v>183</v>
      </c>
      <c r="B98" s="42"/>
      <c r="C98" s="42"/>
    </row>
    <row r="99" spans="1:3" ht="13.5" customHeight="1">
      <c r="A99" s="46" t="s">
        <v>182</v>
      </c>
      <c r="B99" s="42"/>
      <c r="C99" s="42"/>
    </row>
    <row r="100" spans="1:3" ht="13.5" customHeight="1">
      <c r="A100" s="46" t="s">
        <v>283</v>
      </c>
      <c r="B100" s="42"/>
      <c r="C100" s="42"/>
    </row>
    <row r="101" spans="1:3" ht="13.5" customHeight="1">
      <c r="A101" s="32" t="s">
        <v>379</v>
      </c>
      <c r="B101" s="42"/>
      <c r="C101" s="54"/>
    </row>
    <row r="102" spans="1:3" ht="13.5" customHeight="1">
      <c r="A102" s="46" t="s">
        <v>74</v>
      </c>
      <c r="B102" s="42" t="s">
        <v>380</v>
      </c>
      <c r="C102" s="42"/>
    </row>
    <row r="103" spans="1:3" ht="13.5" customHeight="1">
      <c r="A103" s="46" t="s">
        <v>180</v>
      </c>
      <c r="B103" s="42" t="s">
        <v>380</v>
      </c>
      <c r="C103" s="42" t="s">
        <v>380</v>
      </c>
    </row>
    <row r="104" spans="1:3" ht="13.5" customHeight="1">
      <c r="A104" s="46" t="s">
        <v>5</v>
      </c>
      <c r="B104" s="42"/>
      <c r="C104" s="42"/>
    </row>
    <row r="105" spans="1:3" ht="13.5" customHeight="1">
      <c r="A105" s="32" t="s">
        <v>377</v>
      </c>
      <c r="B105" s="42"/>
      <c r="C105" s="54"/>
    </row>
    <row r="106" spans="1:3" ht="13.5" customHeight="1">
      <c r="A106" s="46" t="s">
        <v>147</v>
      </c>
      <c r="B106" s="42"/>
      <c r="C106" s="42"/>
    </row>
    <row r="107" spans="1:3" ht="13.5" customHeight="1">
      <c r="A107" s="46" t="s">
        <v>5</v>
      </c>
      <c r="B107" s="42"/>
      <c r="C107" s="42"/>
    </row>
    <row r="108" spans="1:3" ht="13.5" customHeight="1">
      <c r="A108" s="32" t="s">
        <v>343</v>
      </c>
      <c r="B108" s="42"/>
      <c r="C108" s="42"/>
    </row>
    <row r="109" spans="1:4" s="35" customFormat="1" ht="13.5" customHeight="1">
      <c r="A109" s="44" t="s">
        <v>241</v>
      </c>
      <c r="B109" s="42"/>
      <c r="C109" s="42"/>
      <c r="D109" s="38"/>
    </row>
    <row r="110" spans="1:4" s="35" customFormat="1" ht="13.5" customHeight="1">
      <c r="A110" s="46" t="s">
        <v>344</v>
      </c>
      <c r="B110" s="42" t="s">
        <v>380</v>
      </c>
      <c r="C110" s="42"/>
      <c r="D110" s="38"/>
    </row>
    <row r="111" spans="1:4" s="35" customFormat="1" ht="13.5" customHeight="1">
      <c r="A111" s="46" t="s">
        <v>227</v>
      </c>
      <c r="B111" s="42"/>
      <c r="C111" s="42"/>
      <c r="D111" s="38"/>
    </row>
    <row r="112" spans="1:4" s="35" customFormat="1" ht="13.5" customHeight="1">
      <c r="A112" s="46" t="s">
        <v>247</v>
      </c>
      <c r="B112" s="42"/>
      <c r="C112" s="42"/>
      <c r="D112" s="39"/>
    </row>
    <row r="113" spans="1:3" ht="13.5" customHeight="1">
      <c r="A113" s="44" t="s">
        <v>345</v>
      </c>
      <c r="B113" s="42"/>
      <c r="C113" s="42"/>
    </row>
    <row r="114" spans="1:3" ht="13.5" customHeight="1">
      <c r="A114" s="48" t="s">
        <v>291</v>
      </c>
      <c r="B114" s="42"/>
      <c r="C114" s="42"/>
    </row>
    <row r="115" spans="1:3" ht="13.5" customHeight="1">
      <c r="A115" s="50" t="s">
        <v>226</v>
      </c>
      <c r="B115" s="42"/>
      <c r="C115" s="42"/>
    </row>
    <row r="116" spans="1:3" ht="13.5" customHeight="1">
      <c r="A116" s="48" t="s">
        <v>346</v>
      </c>
      <c r="B116" s="54"/>
      <c r="C116" s="54"/>
    </row>
    <row r="117" spans="1:3" ht="13.5" customHeight="1">
      <c r="A117" s="46" t="s">
        <v>191</v>
      </c>
      <c r="B117" s="42"/>
      <c r="C117" s="42"/>
    </row>
    <row r="118" spans="1:3" ht="13.5" customHeight="1">
      <c r="A118" s="46" t="s">
        <v>181</v>
      </c>
      <c r="B118" s="42" t="s">
        <v>380</v>
      </c>
      <c r="C118" s="42" t="s">
        <v>380</v>
      </c>
    </row>
    <row r="119" spans="1:3" ht="13.5" customHeight="1">
      <c r="A119" s="51" t="s">
        <v>297</v>
      </c>
      <c r="B119" s="42"/>
      <c r="C119" s="42"/>
    </row>
    <row r="120" spans="1:3" ht="13.5" customHeight="1">
      <c r="A120" s="46" t="s">
        <v>190</v>
      </c>
      <c r="B120" s="42"/>
      <c r="C120" s="42"/>
    </row>
    <row r="121" spans="1:3" ht="13.5" customHeight="1">
      <c r="A121" s="46" t="s">
        <v>226</v>
      </c>
      <c r="B121" s="42"/>
      <c r="C121" s="42"/>
    </row>
    <row r="122" spans="1:3" ht="13.5" customHeight="1">
      <c r="A122" s="46" t="s">
        <v>51</v>
      </c>
      <c r="B122" s="42"/>
      <c r="C122" s="42"/>
    </row>
    <row r="123" spans="1:3" ht="13.5" customHeight="1">
      <c r="A123" s="46" t="s">
        <v>2</v>
      </c>
      <c r="B123" s="42"/>
      <c r="C123" s="42"/>
    </row>
    <row r="124" spans="1:3" ht="13.5" customHeight="1">
      <c r="A124" s="52" t="s">
        <v>347</v>
      </c>
      <c r="B124" s="42"/>
      <c r="C124" s="42"/>
    </row>
    <row r="125" spans="1:3" ht="13.5" customHeight="1">
      <c r="A125" s="46" t="s">
        <v>5</v>
      </c>
      <c r="B125" s="42"/>
      <c r="C125" s="42"/>
    </row>
    <row r="126" spans="1:3" ht="13.5" customHeight="1">
      <c r="A126" s="46" t="s">
        <v>226</v>
      </c>
      <c r="B126" s="42"/>
      <c r="C126" s="42"/>
    </row>
    <row r="127" spans="1:3" ht="13.5" customHeight="1">
      <c r="A127" s="32" t="s">
        <v>185</v>
      </c>
      <c r="B127" s="42"/>
      <c r="C127" s="42"/>
    </row>
    <row r="128" spans="1:3" ht="13.5" customHeight="1">
      <c r="A128" s="46" t="s">
        <v>356</v>
      </c>
      <c r="B128" s="42" t="s">
        <v>380</v>
      </c>
      <c r="C128" s="42"/>
    </row>
    <row r="129" spans="1:3" ht="13.5" customHeight="1">
      <c r="A129" s="46" t="s">
        <v>227</v>
      </c>
      <c r="B129" s="42"/>
      <c r="C129" s="42"/>
    </row>
    <row r="130" spans="1:3" ht="13.5" customHeight="1">
      <c r="A130" s="48" t="s">
        <v>348</v>
      </c>
      <c r="B130" s="42"/>
      <c r="C130" s="42"/>
    </row>
    <row r="131" spans="1:3" ht="13.5" customHeight="1">
      <c r="A131" s="46" t="s">
        <v>161</v>
      </c>
      <c r="B131" s="42" t="s">
        <v>380</v>
      </c>
      <c r="C131" s="42" t="s">
        <v>380</v>
      </c>
    </row>
    <row r="132" spans="1:3" ht="13.5" customHeight="1">
      <c r="A132" s="46" t="s">
        <v>273</v>
      </c>
      <c r="B132" s="42"/>
      <c r="C132" s="42"/>
    </row>
    <row r="133" spans="1:3" ht="13.5" customHeight="1">
      <c r="A133" s="46" t="s">
        <v>0</v>
      </c>
      <c r="B133" s="42"/>
      <c r="C133" s="42"/>
    </row>
    <row r="134" spans="1:3" ht="13.5" customHeight="1">
      <c r="A134" s="48" t="s">
        <v>88</v>
      </c>
      <c r="B134" s="42"/>
      <c r="C134" s="42"/>
    </row>
    <row r="135" spans="1:3" ht="13.5" customHeight="1">
      <c r="A135" s="46" t="s">
        <v>276</v>
      </c>
      <c r="B135" s="42" t="s">
        <v>380</v>
      </c>
      <c r="C135" s="42" t="s">
        <v>380</v>
      </c>
    </row>
    <row r="136" spans="1:3" ht="13.5" customHeight="1">
      <c r="A136" s="46" t="s">
        <v>226</v>
      </c>
      <c r="B136" s="42"/>
      <c r="C136" s="42"/>
    </row>
    <row r="137" spans="1:3" ht="13.5" customHeight="1">
      <c r="A137" s="48" t="s">
        <v>89</v>
      </c>
      <c r="B137" s="42"/>
      <c r="C137" s="42"/>
    </row>
    <row r="138" spans="1:3" ht="13.5" customHeight="1">
      <c r="A138" s="46" t="s">
        <v>90</v>
      </c>
      <c r="B138" s="42" t="s">
        <v>380</v>
      </c>
      <c r="C138" s="42" t="s">
        <v>380</v>
      </c>
    </row>
    <row r="139" spans="1:3" ht="13.5" customHeight="1">
      <c r="A139" s="46" t="s">
        <v>226</v>
      </c>
      <c r="B139" s="42"/>
      <c r="C139" s="42"/>
    </row>
    <row r="140" spans="1:3" ht="13.5" customHeight="1">
      <c r="A140" s="48" t="s">
        <v>59</v>
      </c>
      <c r="B140" s="42"/>
      <c r="C140" s="42"/>
    </row>
    <row r="141" spans="1:3" ht="13.5" customHeight="1">
      <c r="A141" s="46" t="s">
        <v>169</v>
      </c>
      <c r="B141" s="42" t="s">
        <v>380</v>
      </c>
      <c r="C141" s="42" t="s">
        <v>380</v>
      </c>
    </row>
    <row r="142" spans="1:3" ht="13.5" customHeight="1">
      <c r="A142" s="46" t="s">
        <v>226</v>
      </c>
      <c r="B142" s="42"/>
      <c r="C142" s="42"/>
    </row>
    <row r="143" spans="1:3" ht="13.5" customHeight="1">
      <c r="A143" s="48" t="s">
        <v>63</v>
      </c>
      <c r="B143" s="42"/>
      <c r="C143" s="42"/>
    </row>
    <row r="144" spans="1:3" ht="13.5" customHeight="1">
      <c r="A144" s="46" t="s">
        <v>215</v>
      </c>
      <c r="B144" s="42" t="s">
        <v>380</v>
      </c>
      <c r="C144" s="42" t="s">
        <v>380</v>
      </c>
    </row>
    <row r="145" spans="1:3" ht="13.5" customHeight="1">
      <c r="A145" s="46" t="s">
        <v>226</v>
      </c>
      <c r="B145" s="42"/>
      <c r="C145" s="42"/>
    </row>
    <row r="146" spans="1:3" ht="13.5" customHeight="1">
      <c r="A146" s="48" t="s">
        <v>56</v>
      </c>
      <c r="B146" s="42"/>
      <c r="C146" s="42"/>
    </row>
    <row r="147" spans="1:3" ht="13.5" customHeight="1">
      <c r="A147" s="46" t="s">
        <v>149</v>
      </c>
      <c r="B147" s="42" t="s">
        <v>380</v>
      </c>
      <c r="C147" s="42" t="s">
        <v>380</v>
      </c>
    </row>
    <row r="148" spans="1:3" ht="13.5" customHeight="1">
      <c r="A148" s="46" t="s">
        <v>226</v>
      </c>
      <c r="B148" s="42"/>
      <c r="C148" s="42"/>
    </row>
    <row r="149" spans="1:3" ht="13.5" customHeight="1">
      <c r="A149" s="48" t="s">
        <v>91</v>
      </c>
      <c r="B149" s="42"/>
      <c r="C149" s="42"/>
    </row>
    <row r="150" spans="1:3" ht="13.5" customHeight="1">
      <c r="A150" s="46" t="s">
        <v>170</v>
      </c>
      <c r="B150" s="42" t="s">
        <v>380</v>
      </c>
      <c r="C150" s="42" t="s">
        <v>380</v>
      </c>
    </row>
    <row r="151" spans="1:3" ht="13.5" customHeight="1">
      <c r="A151" s="46" t="s">
        <v>226</v>
      </c>
      <c r="B151" s="42"/>
      <c r="C151" s="42"/>
    </row>
    <row r="152" spans="1:3" ht="13.5" customHeight="1">
      <c r="A152" s="48" t="s">
        <v>92</v>
      </c>
      <c r="B152" s="42"/>
      <c r="C152" s="42"/>
    </row>
    <row r="153" spans="1:3" ht="13.5" customHeight="1">
      <c r="A153" s="46" t="s">
        <v>249</v>
      </c>
      <c r="B153" s="42" t="s">
        <v>380</v>
      </c>
      <c r="C153" s="42" t="s">
        <v>380</v>
      </c>
    </row>
    <row r="154" spans="1:3" ht="13.5" customHeight="1">
      <c r="A154" s="46" t="s">
        <v>226</v>
      </c>
      <c r="B154" s="42"/>
      <c r="C154" s="42"/>
    </row>
    <row r="155" spans="1:3" ht="13.5" customHeight="1">
      <c r="A155" s="48" t="s">
        <v>93</v>
      </c>
      <c r="B155" s="42"/>
      <c r="C155" s="42"/>
    </row>
    <row r="156" spans="1:3" ht="13.5" customHeight="1">
      <c r="A156" s="46" t="s">
        <v>148</v>
      </c>
      <c r="B156" s="42" t="s">
        <v>380</v>
      </c>
      <c r="C156" s="42" t="s">
        <v>380</v>
      </c>
    </row>
    <row r="157" spans="1:3" ht="13.5" customHeight="1">
      <c r="A157" s="46" t="s">
        <v>226</v>
      </c>
      <c r="B157" s="42"/>
      <c r="C157" s="42"/>
    </row>
    <row r="158" spans="1:3" ht="13.5" customHeight="1">
      <c r="A158" s="48" t="s">
        <v>349</v>
      </c>
      <c r="B158" s="42"/>
      <c r="C158" s="42"/>
    </row>
    <row r="159" spans="1:3" ht="13.5" customHeight="1">
      <c r="A159" s="46" t="s">
        <v>5</v>
      </c>
      <c r="B159" s="42"/>
      <c r="C159" s="42"/>
    </row>
    <row r="160" spans="1:3" ht="13.5" customHeight="1">
      <c r="A160" s="32" t="s">
        <v>274</v>
      </c>
      <c r="B160" s="42"/>
      <c r="C160" s="42"/>
    </row>
    <row r="161" spans="1:4" ht="13.5" customHeight="1">
      <c r="A161" s="46" t="s">
        <v>257</v>
      </c>
      <c r="B161" s="42"/>
      <c r="C161" s="42"/>
      <c r="D161" s="40"/>
    </row>
    <row r="162" spans="1:3" ht="13.5" customHeight="1">
      <c r="A162" s="32" t="s">
        <v>350</v>
      </c>
      <c r="B162" s="42"/>
      <c r="C162" s="54"/>
    </row>
    <row r="163" spans="1:3" ht="13.5" customHeight="1">
      <c r="A163" s="46" t="s">
        <v>146</v>
      </c>
      <c r="B163" s="42"/>
      <c r="C163" s="42"/>
    </row>
    <row r="164" spans="1:3" ht="13.5" customHeight="1">
      <c r="A164" s="46" t="s">
        <v>5</v>
      </c>
      <c r="B164" s="42"/>
      <c r="C164" s="42"/>
    </row>
    <row r="165" spans="1:3" ht="13.5" customHeight="1">
      <c r="A165" s="44" t="s">
        <v>7</v>
      </c>
      <c r="B165" s="42"/>
      <c r="C165" s="42"/>
    </row>
    <row r="166" spans="1:3" ht="13.5" customHeight="1">
      <c r="A166" s="44" t="s">
        <v>97</v>
      </c>
      <c r="B166" s="42"/>
      <c r="C166" s="42"/>
    </row>
    <row r="167" spans="1:3" ht="13.5" customHeight="1">
      <c r="A167" s="46" t="s">
        <v>8</v>
      </c>
      <c r="B167" s="42" t="s">
        <v>380</v>
      </c>
      <c r="C167" s="42"/>
    </row>
    <row r="168" spans="1:3" ht="13.5" customHeight="1">
      <c r="A168" s="46" t="s">
        <v>180</v>
      </c>
      <c r="B168" s="42"/>
      <c r="C168" s="42"/>
    </row>
    <row r="169" spans="1:3" ht="13.5" customHeight="1">
      <c r="A169" s="46" t="s">
        <v>227</v>
      </c>
      <c r="B169" s="42"/>
      <c r="C169" s="42"/>
    </row>
    <row r="170" spans="1:3" ht="13.5" customHeight="1">
      <c r="A170" s="46" t="s">
        <v>231</v>
      </c>
      <c r="B170" s="42"/>
      <c r="C170" s="42"/>
    </row>
    <row r="171" spans="1:3" ht="13.5" customHeight="1">
      <c r="A171" s="46" t="s">
        <v>5</v>
      </c>
      <c r="B171" s="42"/>
      <c r="C171" s="42"/>
    </row>
    <row r="172" spans="1:3" ht="13.5" customHeight="1">
      <c r="A172" s="46" t="s">
        <v>319</v>
      </c>
      <c r="B172" s="42" t="s">
        <v>380</v>
      </c>
      <c r="C172" s="42" t="s">
        <v>380</v>
      </c>
    </row>
    <row r="173" spans="1:4" s="35" customFormat="1" ht="13.5" customHeight="1">
      <c r="A173" s="46" t="s">
        <v>247</v>
      </c>
      <c r="B173" s="42"/>
      <c r="C173" s="42"/>
      <c r="D173" s="39"/>
    </row>
    <row r="174" spans="1:4" s="35" customFormat="1" ht="13.5" customHeight="1">
      <c r="A174" s="46" t="s">
        <v>323</v>
      </c>
      <c r="B174" s="42"/>
      <c r="C174" s="42"/>
      <c r="D174" s="36"/>
    </row>
    <row r="175" spans="1:4" s="35" customFormat="1" ht="13.5" customHeight="1">
      <c r="A175" s="46" t="s">
        <v>324</v>
      </c>
      <c r="B175" s="42"/>
      <c r="C175" s="42"/>
      <c r="D175" s="38"/>
    </row>
    <row r="176" spans="1:3" ht="13.5" customHeight="1">
      <c r="A176" s="32" t="s">
        <v>351</v>
      </c>
      <c r="B176" s="42"/>
      <c r="C176" s="54"/>
    </row>
    <row r="177" spans="1:3" ht="13.5" customHeight="1">
      <c r="A177" s="32" t="s">
        <v>376</v>
      </c>
      <c r="B177" s="42"/>
      <c r="C177" s="54"/>
    </row>
    <row r="178" spans="1:4" ht="13.5" customHeight="1">
      <c r="A178" s="46" t="s">
        <v>180</v>
      </c>
      <c r="B178" s="42"/>
      <c r="C178" s="42"/>
      <c r="D178" s="37"/>
    </row>
    <row r="179" spans="1:4" ht="13.5" customHeight="1">
      <c r="A179" s="46" t="s">
        <v>357</v>
      </c>
      <c r="B179" s="42"/>
      <c r="C179" s="42"/>
      <c r="D179" s="37"/>
    </row>
    <row r="180" spans="1:4" ht="13.5" customHeight="1">
      <c r="A180" s="44" t="s">
        <v>98</v>
      </c>
      <c r="B180" s="42"/>
      <c r="C180" s="42"/>
      <c r="D180" s="37"/>
    </row>
    <row r="181" spans="1:4" ht="13.5" customHeight="1">
      <c r="A181" s="46" t="s">
        <v>9</v>
      </c>
      <c r="B181" s="42" t="s">
        <v>380</v>
      </c>
      <c r="C181" s="42"/>
      <c r="D181" s="37"/>
    </row>
    <row r="182" spans="1:4" ht="13.5" customHeight="1">
      <c r="A182" s="46" t="s">
        <v>149</v>
      </c>
      <c r="B182" s="42"/>
      <c r="C182" s="42"/>
      <c r="D182" s="37"/>
    </row>
    <row r="183" spans="1:4" ht="13.5" customHeight="1">
      <c r="A183" s="46" t="s">
        <v>227</v>
      </c>
      <c r="B183" s="42"/>
      <c r="C183" s="42"/>
      <c r="D183" s="37"/>
    </row>
    <row r="184" spans="1:4" ht="13.5" customHeight="1">
      <c r="A184" s="46" t="s">
        <v>231</v>
      </c>
      <c r="B184" s="42"/>
      <c r="C184" s="42"/>
      <c r="D184" s="37"/>
    </row>
    <row r="185" spans="1:3" ht="13.5" customHeight="1">
      <c r="A185" s="46" t="s">
        <v>5</v>
      </c>
      <c r="B185" s="42"/>
      <c r="C185" s="42"/>
    </row>
    <row r="186" spans="1:3" ht="13.5" customHeight="1">
      <c r="A186" s="46" t="s">
        <v>319</v>
      </c>
      <c r="B186" s="42" t="s">
        <v>380</v>
      </c>
      <c r="C186" s="42" t="s">
        <v>380</v>
      </c>
    </row>
    <row r="187" spans="1:4" ht="13.5" customHeight="1">
      <c r="A187" s="46" t="s">
        <v>247</v>
      </c>
      <c r="B187" s="42"/>
      <c r="C187" s="42"/>
      <c r="D187" s="39"/>
    </row>
    <row r="188" spans="1:3" ht="13.5" customHeight="1">
      <c r="A188" s="46" t="s">
        <v>322</v>
      </c>
      <c r="B188" s="42"/>
      <c r="C188" s="42"/>
    </row>
    <row r="189" spans="1:3" ht="13.5" customHeight="1">
      <c r="A189" s="46" t="s">
        <v>324</v>
      </c>
      <c r="B189" s="42"/>
      <c r="C189" s="42"/>
    </row>
    <row r="190" spans="1:4" ht="13.5" customHeight="1">
      <c r="A190" s="32" t="s">
        <v>351</v>
      </c>
      <c r="B190" s="42"/>
      <c r="C190" s="54"/>
      <c r="D190" s="37"/>
    </row>
    <row r="191" spans="1:4" ht="13.5" customHeight="1">
      <c r="A191" s="32" t="s">
        <v>353</v>
      </c>
      <c r="B191" s="42"/>
      <c r="C191" s="54"/>
      <c r="D191" s="37"/>
    </row>
    <row r="192" spans="1:4" ht="13.5" customHeight="1">
      <c r="A192" s="46" t="s">
        <v>149</v>
      </c>
      <c r="B192" s="42"/>
      <c r="C192" s="42"/>
      <c r="D192" s="37"/>
    </row>
    <row r="193" spans="1:4" ht="13.5" customHeight="1">
      <c r="A193" s="46" t="s">
        <v>357</v>
      </c>
      <c r="B193" s="42"/>
      <c r="C193" s="42"/>
      <c r="D193" s="37"/>
    </row>
    <row r="194" spans="1:4" ht="13.5" customHeight="1">
      <c r="A194" s="75" t="s">
        <v>299</v>
      </c>
      <c r="B194" s="76"/>
      <c r="C194" s="42"/>
      <c r="D194" s="37"/>
    </row>
    <row r="195" spans="1:4" ht="13.5" customHeight="1">
      <c r="A195" s="46" t="s">
        <v>234</v>
      </c>
      <c r="B195" s="42" t="s">
        <v>380</v>
      </c>
      <c r="C195" s="42"/>
      <c r="D195" s="37"/>
    </row>
    <row r="196" spans="1:4" ht="13.5" customHeight="1">
      <c r="A196" s="46" t="s">
        <v>146</v>
      </c>
      <c r="B196" s="42"/>
      <c r="C196" s="42"/>
      <c r="D196" s="37"/>
    </row>
    <row r="197" spans="1:3" ht="13.5" customHeight="1">
      <c r="A197" s="46" t="s">
        <v>101</v>
      </c>
      <c r="B197" s="42" t="s">
        <v>380</v>
      </c>
      <c r="C197" s="42"/>
    </row>
    <row r="198" spans="1:3" ht="13.5" customHeight="1">
      <c r="A198" s="46" t="s">
        <v>227</v>
      </c>
      <c r="B198" s="42"/>
      <c r="C198" s="42"/>
    </row>
    <row r="199" spans="1:3" ht="13.5" customHeight="1">
      <c r="A199" s="46" t="s">
        <v>231</v>
      </c>
      <c r="B199" s="42"/>
      <c r="C199" s="42"/>
    </row>
    <row r="200" spans="1:3" ht="13.5" customHeight="1">
      <c r="A200" s="46" t="s">
        <v>319</v>
      </c>
      <c r="B200" s="42" t="s">
        <v>380</v>
      </c>
      <c r="C200" s="42" t="s">
        <v>380</v>
      </c>
    </row>
    <row r="201" spans="1:3" ht="13.5" customHeight="1">
      <c r="A201" s="46" t="s">
        <v>152</v>
      </c>
      <c r="B201" s="42" t="s">
        <v>380</v>
      </c>
      <c r="C201" s="42" t="s">
        <v>380</v>
      </c>
    </row>
    <row r="202" spans="1:4" ht="13.5" customHeight="1">
      <c r="A202" s="46" t="s">
        <v>247</v>
      </c>
      <c r="B202" s="42"/>
      <c r="C202" s="42"/>
      <c r="D202" s="39"/>
    </row>
    <row r="203" spans="1:3" ht="13.5" customHeight="1">
      <c r="A203" s="46" t="s">
        <v>323</v>
      </c>
      <c r="B203" s="42"/>
      <c r="C203" s="42"/>
    </row>
    <row r="204" spans="1:3" ht="13.5" customHeight="1">
      <c r="A204" s="46" t="s">
        <v>324</v>
      </c>
      <c r="B204" s="42"/>
      <c r="C204" s="42"/>
    </row>
    <row r="205" spans="1:4" ht="13.5" customHeight="1">
      <c r="A205" s="44" t="s">
        <v>102</v>
      </c>
      <c r="B205" s="42"/>
      <c r="C205" s="42"/>
      <c r="D205" s="37"/>
    </row>
    <row r="206" spans="1:4" ht="13.5" customHeight="1">
      <c r="A206" s="46" t="s">
        <v>10</v>
      </c>
      <c r="B206" s="42" t="s">
        <v>380</v>
      </c>
      <c r="C206" s="42"/>
      <c r="D206" s="37"/>
    </row>
    <row r="207" spans="1:4" ht="13.5" customHeight="1">
      <c r="A207" s="46" t="s">
        <v>176</v>
      </c>
      <c r="B207" s="42" t="s">
        <v>380</v>
      </c>
      <c r="C207" s="42"/>
      <c r="D207" s="37"/>
    </row>
    <row r="208" spans="1:4" ht="13.5" customHeight="1">
      <c r="A208" s="46" t="s">
        <v>227</v>
      </c>
      <c r="B208" s="42"/>
      <c r="C208" s="42"/>
      <c r="D208" s="37"/>
    </row>
    <row r="209" spans="1:4" ht="13.5" customHeight="1">
      <c r="A209" s="46" t="s">
        <v>231</v>
      </c>
      <c r="B209" s="42"/>
      <c r="C209" s="42"/>
      <c r="D209" s="37"/>
    </row>
    <row r="210" spans="1:4" ht="13.5" customHeight="1">
      <c r="A210" s="46" t="s">
        <v>5</v>
      </c>
      <c r="B210" s="42"/>
      <c r="C210" s="42"/>
      <c r="D210" s="37"/>
    </row>
    <row r="211" spans="1:3" ht="13.5" customHeight="1">
      <c r="A211" s="46" t="s">
        <v>319</v>
      </c>
      <c r="B211" s="42" t="s">
        <v>380</v>
      </c>
      <c r="C211" s="42" t="s">
        <v>380</v>
      </c>
    </row>
    <row r="212" spans="1:4" ht="13.5" customHeight="1">
      <c r="A212" s="46" t="s">
        <v>247</v>
      </c>
      <c r="B212" s="42"/>
      <c r="C212" s="42"/>
      <c r="D212" s="39"/>
    </row>
    <row r="213" spans="1:3" ht="13.5" customHeight="1">
      <c r="A213" s="46" t="s">
        <v>323</v>
      </c>
      <c r="B213" s="42"/>
      <c r="C213" s="42"/>
    </row>
    <row r="214" spans="1:3" ht="13.5" customHeight="1">
      <c r="A214" s="46" t="s">
        <v>324</v>
      </c>
      <c r="B214" s="42"/>
      <c r="C214" s="42"/>
    </row>
    <row r="215" spans="1:3" ht="13.5" customHeight="1">
      <c r="A215" s="32" t="s">
        <v>351</v>
      </c>
      <c r="B215" s="42"/>
      <c r="C215" s="54"/>
    </row>
    <row r="216" spans="1:3" ht="13.5" customHeight="1">
      <c r="A216" s="32" t="s">
        <v>352</v>
      </c>
      <c r="B216" s="42"/>
      <c r="C216" s="54"/>
    </row>
    <row r="217" spans="1:3" ht="13.5" customHeight="1">
      <c r="A217" s="46" t="s">
        <v>176</v>
      </c>
      <c r="B217" s="42" t="s">
        <v>380</v>
      </c>
      <c r="C217" s="42"/>
    </row>
    <row r="218" spans="1:4" ht="13.5" customHeight="1">
      <c r="A218" s="46" t="s">
        <v>358</v>
      </c>
      <c r="B218" s="42"/>
      <c r="C218" s="42"/>
      <c r="D218" s="37"/>
    </row>
    <row r="219" spans="1:4" ht="13.5" customHeight="1">
      <c r="A219" s="44" t="s">
        <v>338</v>
      </c>
      <c r="B219" s="42"/>
      <c r="C219" s="42"/>
      <c r="D219" s="37"/>
    </row>
    <row r="220" spans="1:4" ht="13.5" customHeight="1">
      <c r="A220" s="47" t="s">
        <v>339</v>
      </c>
      <c r="B220" s="42" t="s">
        <v>380</v>
      </c>
      <c r="C220" s="42"/>
      <c r="D220" s="37"/>
    </row>
    <row r="221" spans="1:4" ht="13.5" customHeight="1">
      <c r="A221" s="46" t="s">
        <v>337</v>
      </c>
      <c r="B221" s="42" t="s">
        <v>380</v>
      </c>
      <c r="C221" s="42" t="s">
        <v>380</v>
      </c>
      <c r="D221" s="37"/>
    </row>
    <row r="222" spans="1:4" ht="13.5" customHeight="1">
      <c r="A222" s="46" t="s">
        <v>227</v>
      </c>
      <c r="B222" s="42"/>
      <c r="C222" s="42"/>
      <c r="D222" s="37"/>
    </row>
    <row r="223" spans="1:4" ht="13.5" customHeight="1">
      <c r="A223" s="46" t="s">
        <v>231</v>
      </c>
      <c r="B223" s="42"/>
      <c r="C223" s="42"/>
      <c r="D223" s="37"/>
    </row>
    <row r="224" spans="1:4" ht="13.5" customHeight="1">
      <c r="A224" s="46" t="s">
        <v>5</v>
      </c>
      <c r="B224" s="42"/>
      <c r="C224" s="42"/>
      <c r="D224" s="37"/>
    </row>
    <row r="225" spans="1:4" ht="13.5" customHeight="1">
      <c r="A225" s="46" t="s">
        <v>192</v>
      </c>
      <c r="B225" s="42"/>
      <c r="C225" s="42"/>
      <c r="D225" s="37"/>
    </row>
    <row r="226" spans="1:4" ht="13.5" customHeight="1">
      <c r="A226" s="46" t="s">
        <v>319</v>
      </c>
      <c r="B226" s="42" t="s">
        <v>380</v>
      </c>
      <c r="C226" s="42" t="s">
        <v>380</v>
      </c>
      <c r="D226" s="37"/>
    </row>
    <row r="227" spans="1:4" ht="13.5" customHeight="1">
      <c r="A227" s="46" t="s">
        <v>152</v>
      </c>
      <c r="B227" s="42" t="s">
        <v>380</v>
      </c>
      <c r="C227" s="42" t="s">
        <v>380</v>
      </c>
      <c r="D227" s="37"/>
    </row>
    <row r="228" spans="1:4" ht="13.5" customHeight="1">
      <c r="A228" s="46" t="s">
        <v>247</v>
      </c>
      <c r="B228" s="42"/>
      <c r="C228" s="42"/>
      <c r="D228" s="37"/>
    </row>
    <row r="229" spans="1:4" ht="13.5" customHeight="1">
      <c r="A229" s="44" t="s">
        <v>199</v>
      </c>
      <c r="B229" s="42"/>
      <c r="C229" s="55"/>
      <c r="D229" s="37"/>
    </row>
    <row r="230" spans="1:4" ht="13.5" customHeight="1">
      <c r="A230" s="46" t="s">
        <v>200</v>
      </c>
      <c r="B230" s="42"/>
      <c r="C230" s="42"/>
      <c r="D230" s="37"/>
    </row>
    <row r="231" spans="1:4" ht="13.5" customHeight="1">
      <c r="A231" s="46" t="s">
        <v>227</v>
      </c>
      <c r="B231" s="42"/>
      <c r="C231" s="42"/>
      <c r="D231" s="37"/>
    </row>
    <row r="232" spans="1:4" ht="13.5" customHeight="1">
      <c r="A232" s="47" t="s">
        <v>325</v>
      </c>
      <c r="B232" s="42"/>
      <c r="C232" s="42"/>
      <c r="D232" s="37"/>
    </row>
    <row r="233" spans="1:4" ht="13.5" customHeight="1">
      <c r="A233" s="46" t="s">
        <v>319</v>
      </c>
      <c r="B233" s="42" t="s">
        <v>380</v>
      </c>
      <c r="C233" s="42" t="s">
        <v>380</v>
      </c>
      <c r="D233" s="37"/>
    </row>
    <row r="234" spans="1:4" ht="13.5" customHeight="1">
      <c r="A234" s="46" t="s">
        <v>152</v>
      </c>
      <c r="B234" s="42" t="s">
        <v>380</v>
      </c>
      <c r="C234" s="42" t="s">
        <v>380</v>
      </c>
      <c r="D234" s="37"/>
    </row>
    <row r="235" spans="1:4" ht="13.5" customHeight="1">
      <c r="A235" s="46" t="s">
        <v>323</v>
      </c>
      <c r="B235" s="42"/>
      <c r="C235" s="42"/>
      <c r="D235" s="37"/>
    </row>
    <row r="236" spans="1:4" ht="13.5" customHeight="1">
      <c r="A236" s="44" t="s">
        <v>370</v>
      </c>
      <c r="B236" s="42"/>
      <c r="C236" s="55"/>
      <c r="D236" s="37"/>
    </row>
    <row r="237" spans="1:4" ht="13.5" customHeight="1">
      <c r="A237" s="46" t="s">
        <v>11</v>
      </c>
      <c r="B237" s="42" t="s">
        <v>380</v>
      </c>
      <c r="C237" s="42"/>
      <c r="D237" s="37"/>
    </row>
    <row r="238" spans="1:4" ht="13.5" customHeight="1">
      <c r="A238" s="46" t="s">
        <v>217</v>
      </c>
      <c r="B238" s="42" t="s">
        <v>380</v>
      </c>
      <c r="C238" s="42"/>
      <c r="D238" s="37"/>
    </row>
    <row r="239" spans="1:4" ht="13.5" customHeight="1">
      <c r="A239" s="46" t="s">
        <v>227</v>
      </c>
      <c r="B239" s="42"/>
      <c r="C239" s="42"/>
      <c r="D239" s="37"/>
    </row>
    <row r="240" spans="1:4" ht="13.5" customHeight="1">
      <c r="A240" s="46" t="s">
        <v>107</v>
      </c>
      <c r="B240" s="42"/>
      <c r="C240" s="42"/>
      <c r="D240" s="37"/>
    </row>
    <row r="241" spans="1:4" ht="13.5" customHeight="1">
      <c r="A241" s="46" t="s">
        <v>5</v>
      </c>
      <c r="B241" s="42"/>
      <c r="C241" s="42"/>
      <c r="D241" s="37"/>
    </row>
    <row r="242" spans="1:4" ht="13.5" customHeight="1">
      <c r="A242" s="46" t="s">
        <v>152</v>
      </c>
      <c r="B242" s="42" t="s">
        <v>380</v>
      </c>
      <c r="C242" s="42" t="s">
        <v>380</v>
      </c>
      <c r="D242" s="37"/>
    </row>
    <row r="243" spans="1:3" ht="13.5" customHeight="1">
      <c r="A243" s="46" t="s">
        <v>247</v>
      </c>
      <c r="B243" s="42"/>
      <c r="C243" s="42"/>
    </row>
    <row r="244" spans="1:4" ht="13.5" customHeight="1">
      <c r="A244" s="46" t="s">
        <v>323</v>
      </c>
      <c r="B244" s="42"/>
      <c r="C244" s="42"/>
      <c r="D244" s="39"/>
    </row>
    <row r="245" spans="1:3" ht="13.5" customHeight="1">
      <c r="A245" s="46" t="s">
        <v>324</v>
      </c>
      <c r="B245" s="42"/>
      <c r="C245" s="42"/>
    </row>
    <row r="246" spans="1:4" ht="13.5" customHeight="1">
      <c r="A246" s="32" t="s">
        <v>368</v>
      </c>
      <c r="B246" s="42"/>
      <c r="C246" s="42"/>
      <c r="D246" s="37"/>
    </row>
    <row r="247" spans="1:4" ht="13.5" customHeight="1">
      <c r="A247" s="47" t="s">
        <v>369</v>
      </c>
      <c r="B247" s="42"/>
      <c r="C247" s="42"/>
      <c r="D247" s="37"/>
    </row>
    <row r="248" spans="1:3" ht="13.5" customHeight="1">
      <c r="A248" s="44" t="s">
        <v>219</v>
      </c>
      <c r="B248" s="42"/>
      <c r="C248" s="55"/>
    </row>
    <row r="249" spans="1:4" ht="13.5" customHeight="1">
      <c r="A249" s="46" t="s">
        <v>252</v>
      </c>
      <c r="B249" s="42" t="s">
        <v>380</v>
      </c>
      <c r="C249" s="42"/>
      <c r="D249" s="37"/>
    </row>
    <row r="250" spans="1:4" ht="13.5" customHeight="1">
      <c r="A250" s="46" t="s">
        <v>174</v>
      </c>
      <c r="B250" s="42" t="s">
        <v>380</v>
      </c>
      <c r="C250" s="42"/>
      <c r="D250" s="37"/>
    </row>
    <row r="251" spans="1:4" ht="13.5" customHeight="1">
      <c r="A251" s="46" t="s">
        <v>226</v>
      </c>
      <c r="B251" s="42"/>
      <c r="C251" s="42"/>
      <c r="D251" s="37"/>
    </row>
    <row r="252" spans="1:4" ht="13.5" customHeight="1">
      <c r="A252" s="44" t="s">
        <v>239</v>
      </c>
      <c r="B252" s="42"/>
      <c r="C252" s="55"/>
      <c r="D252" s="37"/>
    </row>
    <row r="253" spans="1:4" ht="13.5" customHeight="1">
      <c r="A253" s="46" t="s">
        <v>256</v>
      </c>
      <c r="B253" s="42" t="s">
        <v>380</v>
      </c>
      <c r="C253" s="42"/>
      <c r="D253" s="37"/>
    </row>
    <row r="254" spans="1:4" ht="13.5" customHeight="1">
      <c r="A254" s="46" t="s">
        <v>173</v>
      </c>
      <c r="B254" s="42" t="s">
        <v>380</v>
      </c>
      <c r="C254" s="42"/>
      <c r="D254" s="37"/>
    </row>
    <row r="255" spans="1:4" ht="13.5" customHeight="1">
      <c r="A255" s="46" t="s">
        <v>164</v>
      </c>
      <c r="B255" s="42"/>
      <c r="C255" s="42"/>
      <c r="D255" s="37"/>
    </row>
    <row r="256" spans="1:4" ht="13.5" customHeight="1">
      <c r="A256" s="44" t="s">
        <v>13</v>
      </c>
      <c r="B256" s="42"/>
      <c r="C256" s="55"/>
      <c r="D256" s="37"/>
    </row>
    <row r="257" spans="1:4" ht="13.5" customHeight="1">
      <c r="A257" s="47" t="s">
        <v>258</v>
      </c>
      <c r="B257" s="42" t="s">
        <v>380</v>
      </c>
      <c r="C257" s="42"/>
      <c r="D257" s="37"/>
    </row>
    <row r="258" spans="1:4" ht="13.5" customHeight="1">
      <c r="A258" s="46" t="s">
        <v>14</v>
      </c>
      <c r="B258" s="42" t="s">
        <v>380</v>
      </c>
      <c r="C258" s="42"/>
      <c r="D258" s="37"/>
    </row>
    <row r="259" spans="1:4" ht="13.5" customHeight="1">
      <c r="A259" s="46" t="s">
        <v>153</v>
      </c>
      <c r="B259" s="42"/>
      <c r="C259" s="42"/>
      <c r="D259" s="37"/>
    </row>
    <row r="260" spans="1:4" ht="13.5" customHeight="1">
      <c r="A260" s="46" t="s">
        <v>335</v>
      </c>
      <c r="B260" s="42"/>
      <c r="C260" s="42"/>
      <c r="D260" s="37"/>
    </row>
    <row r="261" spans="1:4" ht="13.5" customHeight="1">
      <c r="A261" s="46" t="s">
        <v>197</v>
      </c>
      <c r="B261" s="42"/>
      <c r="C261" s="42"/>
      <c r="D261" s="37"/>
    </row>
    <row r="262" spans="1:4" ht="13.5" customHeight="1">
      <c r="A262" s="46" t="s">
        <v>372</v>
      </c>
      <c r="B262" s="42" t="s">
        <v>380</v>
      </c>
      <c r="C262" s="42"/>
      <c r="D262" s="37"/>
    </row>
    <row r="263" spans="1:4" ht="13.5" customHeight="1">
      <c r="A263" s="46" t="s">
        <v>323</v>
      </c>
      <c r="B263" s="42"/>
      <c r="C263" s="42"/>
      <c r="D263" s="39"/>
    </row>
    <row r="264" spans="1:3" ht="13.5" customHeight="1">
      <c r="A264" s="32" t="s">
        <v>260</v>
      </c>
      <c r="B264" s="54"/>
      <c r="C264" s="54"/>
    </row>
    <row r="265" spans="1:3" ht="13.5" customHeight="1">
      <c r="A265" s="46" t="s">
        <v>79</v>
      </c>
      <c r="B265" s="42"/>
      <c r="C265" s="42"/>
    </row>
    <row r="266" spans="1:3" ht="13.5" customHeight="1">
      <c r="A266" s="46" t="s">
        <v>153</v>
      </c>
      <c r="B266" s="42"/>
      <c r="C266" s="42"/>
    </row>
    <row r="267" spans="1:3" ht="13.5" customHeight="1">
      <c r="A267" s="46" t="s">
        <v>261</v>
      </c>
      <c r="B267" s="42"/>
      <c r="C267" s="42"/>
    </row>
    <row r="268" spans="1:3" ht="13.5" customHeight="1">
      <c r="A268" s="46" t="s">
        <v>372</v>
      </c>
      <c r="B268" s="42" t="s">
        <v>380</v>
      </c>
      <c r="C268" s="42"/>
    </row>
    <row r="269" spans="1:4" ht="13.5" customHeight="1">
      <c r="A269" s="46" t="s">
        <v>323</v>
      </c>
      <c r="B269" s="42"/>
      <c r="C269" s="42"/>
      <c r="D269" s="39"/>
    </row>
    <row r="270" spans="1:4" ht="13.5" customHeight="1">
      <c r="A270" s="44" t="s">
        <v>218</v>
      </c>
      <c r="B270" s="42"/>
      <c r="C270" s="55"/>
      <c r="D270" s="37"/>
    </row>
    <row r="271" spans="1:4" ht="13.5" customHeight="1">
      <c r="A271" s="46" t="s">
        <v>81</v>
      </c>
      <c r="B271" s="42" t="s">
        <v>380</v>
      </c>
      <c r="C271" s="42"/>
      <c r="D271" s="37"/>
    </row>
    <row r="272" spans="1:4" ht="13.5" customHeight="1">
      <c r="A272" s="46" t="s">
        <v>172</v>
      </c>
      <c r="B272" s="42"/>
      <c r="C272" s="42"/>
      <c r="D272" s="37"/>
    </row>
    <row r="273" spans="1:4" ht="13.5" customHeight="1">
      <c r="A273" s="46" t="s">
        <v>150</v>
      </c>
      <c r="B273" s="42"/>
      <c r="C273" s="42"/>
      <c r="D273" s="37"/>
    </row>
    <row r="274" spans="1:4" ht="13.5" customHeight="1">
      <c r="A274" s="46" t="s">
        <v>227</v>
      </c>
      <c r="B274" s="42"/>
      <c r="C274" s="42"/>
      <c r="D274" s="37"/>
    </row>
    <row r="275" spans="1:4" ht="13.5" customHeight="1">
      <c r="A275" s="46" t="s">
        <v>273</v>
      </c>
      <c r="B275" s="42"/>
      <c r="C275" s="42"/>
      <c r="D275" s="37"/>
    </row>
    <row r="276" spans="1:4" ht="13.5" customHeight="1">
      <c r="A276" s="46" t="s">
        <v>15</v>
      </c>
      <c r="B276" s="42"/>
      <c r="C276" s="42"/>
      <c r="D276" s="37"/>
    </row>
    <row r="277" spans="1:4" ht="13.5" customHeight="1">
      <c r="A277" s="46" t="s">
        <v>16</v>
      </c>
      <c r="B277" s="42" t="s">
        <v>380</v>
      </c>
      <c r="C277" s="42"/>
      <c r="D277" s="37"/>
    </row>
    <row r="278" spans="1:4" ht="13.5" customHeight="1">
      <c r="A278" s="46" t="s">
        <v>151</v>
      </c>
      <c r="B278" s="42"/>
      <c r="C278" s="42"/>
      <c r="D278" s="37"/>
    </row>
    <row r="279" spans="1:4" ht="13.5" customHeight="1">
      <c r="A279" s="46" t="s">
        <v>373</v>
      </c>
      <c r="B279" s="42"/>
      <c r="C279" s="42"/>
      <c r="D279" s="37"/>
    </row>
    <row r="280" spans="1:4" ht="13.5" customHeight="1">
      <c r="A280" s="44" t="s">
        <v>221</v>
      </c>
      <c r="B280" s="42"/>
      <c r="C280" s="55"/>
      <c r="D280" s="37"/>
    </row>
    <row r="281" spans="1:4" ht="13.5" customHeight="1">
      <c r="A281" s="46" t="s">
        <v>254</v>
      </c>
      <c r="B281" s="42" t="s">
        <v>380</v>
      </c>
      <c r="C281" s="42"/>
      <c r="D281" s="37"/>
    </row>
    <row r="282" spans="1:4" ht="13.5" customHeight="1">
      <c r="A282" s="46" t="s">
        <v>216</v>
      </c>
      <c r="B282" s="42" t="s">
        <v>380</v>
      </c>
      <c r="C282" s="42"/>
      <c r="D282" s="37"/>
    </row>
    <row r="283" spans="1:4" ht="13.5" customHeight="1">
      <c r="A283" s="44" t="s">
        <v>238</v>
      </c>
      <c r="B283" s="42"/>
      <c r="C283" s="55"/>
      <c r="D283" s="37"/>
    </row>
    <row r="284" spans="1:4" ht="13.5" customHeight="1">
      <c r="A284" s="46" t="s">
        <v>220</v>
      </c>
      <c r="B284" s="42"/>
      <c r="C284" s="42"/>
      <c r="D284" s="37"/>
    </row>
    <row r="285" spans="1:3" ht="13.5" customHeight="1">
      <c r="A285" s="46" t="s">
        <v>226</v>
      </c>
      <c r="B285" s="42"/>
      <c r="C285" s="42"/>
    </row>
    <row r="286" spans="1:3" ht="13.5" customHeight="1">
      <c r="A286" s="44" t="s">
        <v>184</v>
      </c>
      <c r="B286" s="42"/>
      <c r="C286" s="55"/>
    </row>
    <row r="287" spans="1:3" ht="13.5" customHeight="1">
      <c r="A287" s="46" t="s">
        <v>301</v>
      </c>
      <c r="B287" s="42" t="s">
        <v>380</v>
      </c>
      <c r="C287" s="42" t="s">
        <v>380</v>
      </c>
    </row>
    <row r="288" spans="1:3" ht="13.5" customHeight="1">
      <c r="A288" s="46" t="s">
        <v>294</v>
      </c>
      <c r="B288" s="42" t="s">
        <v>380</v>
      </c>
      <c r="C288" s="42" t="s">
        <v>380</v>
      </c>
    </row>
    <row r="289" spans="1:3" ht="13.5" customHeight="1">
      <c r="A289" s="44" t="s">
        <v>330</v>
      </c>
      <c r="B289" s="42"/>
      <c r="C289" s="55"/>
    </row>
    <row r="290" spans="1:4" ht="13.5" customHeight="1">
      <c r="A290" s="46" t="s">
        <v>333</v>
      </c>
      <c r="B290" s="42" t="s">
        <v>380</v>
      </c>
      <c r="C290" s="42"/>
      <c r="D290" s="40"/>
    </row>
    <row r="291" spans="1:3" ht="13.5" customHeight="1">
      <c r="A291" s="46" t="s">
        <v>327</v>
      </c>
      <c r="B291" s="42" t="s">
        <v>380</v>
      </c>
      <c r="C291" s="42"/>
    </row>
    <row r="292" spans="1:3" ht="13.5" customHeight="1">
      <c r="A292" s="46" t="s">
        <v>198</v>
      </c>
      <c r="B292" s="42"/>
      <c r="C292" s="42"/>
    </row>
    <row r="293" spans="1:3" ht="13.5" customHeight="1">
      <c r="A293" s="46" t="s">
        <v>273</v>
      </c>
      <c r="B293" s="42"/>
      <c r="C293" s="42"/>
    </row>
    <row r="294" spans="1:3" ht="13.5" customHeight="1">
      <c r="A294" s="46" t="s">
        <v>381</v>
      </c>
      <c r="B294" s="42" t="s">
        <v>380</v>
      </c>
      <c r="C294" s="42" t="s">
        <v>380</v>
      </c>
    </row>
    <row r="295" spans="1:4" ht="13.5" customHeight="1">
      <c r="A295" s="46" t="s">
        <v>12</v>
      </c>
      <c r="B295" s="42"/>
      <c r="C295" s="42"/>
      <c r="D295" s="40"/>
    </row>
    <row r="296" spans="1:3" ht="13.5" customHeight="1">
      <c r="A296" s="32" t="s">
        <v>19</v>
      </c>
      <c r="B296" s="42"/>
      <c r="C296" s="42"/>
    </row>
    <row r="297" spans="1:3" ht="13.5" customHeight="1">
      <c r="A297" s="47" t="s">
        <v>123</v>
      </c>
      <c r="B297" s="42"/>
      <c r="C297" s="42"/>
    </row>
    <row r="298" spans="1:3" ht="13.5" customHeight="1">
      <c r="A298" s="46" t="s">
        <v>212</v>
      </c>
      <c r="B298" s="42" t="s">
        <v>380</v>
      </c>
      <c r="C298" s="42" t="s">
        <v>380</v>
      </c>
    </row>
    <row r="299" spans="1:3" ht="13.5" customHeight="1">
      <c r="A299" s="47" t="s">
        <v>124</v>
      </c>
      <c r="B299" s="42"/>
      <c r="C299" s="42"/>
    </row>
    <row r="300" spans="1:3" ht="13.5" customHeight="1">
      <c r="A300" s="47" t="s">
        <v>334</v>
      </c>
      <c r="B300" s="42"/>
      <c r="C300" s="42"/>
    </row>
    <row r="301" spans="1:3" ht="13.5" customHeight="1">
      <c r="A301" s="46" t="s">
        <v>201</v>
      </c>
      <c r="B301" s="42" t="s">
        <v>380</v>
      </c>
      <c r="C301" s="42" t="s">
        <v>380</v>
      </c>
    </row>
    <row r="302" spans="1:3" ht="13.5" customHeight="1">
      <c r="A302" s="44" t="s">
        <v>20</v>
      </c>
      <c r="B302" s="42"/>
      <c r="C302" s="42"/>
    </row>
    <row r="303" spans="1:4" ht="13.5" customHeight="1">
      <c r="A303" s="46" t="s">
        <v>359</v>
      </c>
      <c r="B303" s="42"/>
      <c r="C303" s="42"/>
      <c r="D303" s="40"/>
    </row>
    <row r="304" spans="1:4" ht="13.5" customHeight="1">
      <c r="A304" s="46" t="s">
        <v>316</v>
      </c>
      <c r="B304" s="42" t="s">
        <v>380</v>
      </c>
      <c r="C304" s="42" t="s">
        <v>380</v>
      </c>
      <c r="D304" s="40"/>
    </row>
    <row r="305" spans="1:3" ht="13.5" customHeight="1">
      <c r="A305" s="44" t="s">
        <v>21</v>
      </c>
      <c r="B305" s="42"/>
      <c r="C305" s="42"/>
    </row>
    <row r="306" spans="1:3" ht="13.5" customHeight="1">
      <c r="A306" s="46" t="s">
        <v>202</v>
      </c>
      <c r="B306" s="42" t="s">
        <v>380</v>
      </c>
      <c r="C306" s="42" t="s">
        <v>380</v>
      </c>
    </row>
    <row r="307" spans="1:3" ht="13.5" customHeight="1">
      <c r="A307" s="46" t="s">
        <v>360</v>
      </c>
      <c r="B307" s="42" t="s">
        <v>380</v>
      </c>
      <c r="C307" s="42" t="s">
        <v>380</v>
      </c>
    </row>
    <row r="308" spans="1:3" ht="13.5" customHeight="1">
      <c r="A308" s="44" t="s">
        <v>22</v>
      </c>
      <c r="B308" s="42"/>
      <c r="C308" s="42"/>
    </row>
    <row r="309" spans="1:4" ht="13.5" customHeight="1">
      <c r="A309" s="46" t="s">
        <v>361</v>
      </c>
      <c r="B309" s="42" t="s">
        <v>380</v>
      </c>
      <c r="C309" s="42" t="s">
        <v>380</v>
      </c>
      <c r="D309" s="40"/>
    </row>
    <row r="310" spans="1:3" ht="13.5" customHeight="1">
      <c r="A310" s="44" t="s">
        <v>329</v>
      </c>
      <c r="B310" s="42"/>
      <c r="C310" s="42"/>
    </row>
    <row r="311" spans="1:3" ht="13.5" customHeight="1">
      <c r="A311" s="46" t="s">
        <v>267</v>
      </c>
      <c r="B311" s="42" t="s">
        <v>380</v>
      </c>
      <c r="C311" s="42" t="s">
        <v>380</v>
      </c>
    </row>
    <row r="312" spans="1:3" ht="13.5" customHeight="1">
      <c r="A312" s="46" t="s">
        <v>362</v>
      </c>
      <c r="B312" s="42" t="s">
        <v>380</v>
      </c>
      <c r="C312" s="42" t="s">
        <v>380</v>
      </c>
    </row>
    <row r="313" spans="1:3" ht="13.5" customHeight="1">
      <c r="A313" s="46" t="s">
        <v>363</v>
      </c>
      <c r="B313" s="42" t="s">
        <v>380</v>
      </c>
      <c r="C313" s="42" t="s">
        <v>380</v>
      </c>
    </row>
    <row r="314" spans="1:3" ht="13.5" customHeight="1">
      <c r="A314" s="44" t="s">
        <v>128</v>
      </c>
      <c r="B314" s="42"/>
      <c r="C314" s="42"/>
    </row>
    <row r="315" spans="1:3" ht="13.5" customHeight="1">
      <c r="A315" s="46" t="s">
        <v>317</v>
      </c>
      <c r="B315" s="42"/>
      <c r="C315" s="42"/>
    </row>
    <row r="316" spans="1:3" ht="13.5" customHeight="1">
      <c r="A316" s="46" t="s">
        <v>206</v>
      </c>
      <c r="B316" s="42"/>
      <c r="C316" s="42"/>
    </row>
    <row r="317" spans="1:3" ht="13.5" customHeight="1">
      <c r="A317" s="46" t="s">
        <v>366</v>
      </c>
      <c r="B317" s="42"/>
      <c r="C317" s="42"/>
    </row>
    <row r="318" spans="1:3" ht="13.5" customHeight="1">
      <c r="A318" s="46" t="s">
        <v>145</v>
      </c>
      <c r="B318" s="42" t="s">
        <v>380</v>
      </c>
      <c r="C318" s="42"/>
    </row>
    <row r="319" spans="1:3" ht="13.5" customHeight="1">
      <c r="A319" s="46" t="s">
        <v>364</v>
      </c>
      <c r="B319" s="42"/>
      <c r="C319" s="42"/>
    </row>
    <row r="320" spans="1:3" ht="13.5" customHeight="1">
      <c r="A320" s="46" t="s">
        <v>365</v>
      </c>
      <c r="B320" s="42"/>
      <c r="C320" s="42"/>
    </row>
    <row r="321" spans="1:3" ht="13.5" customHeight="1">
      <c r="A321" s="46" t="s">
        <v>269</v>
      </c>
      <c r="B321" s="42" t="s">
        <v>380</v>
      </c>
      <c r="C321" s="42" t="s">
        <v>380</v>
      </c>
    </row>
    <row r="322" spans="1:3" ht="13.5" customHeight="1">
      <c r="A322" s="46" t="s">
        <v>222</v>
      </c>
      <c r="B322" s="42" t="s">
        <v>380</v>
      </c>
      <c r="C322" s="42" t="s">
        <v>380</v>
      </c>
    </row>
    <row r="323" spans="1:3" ht="13.5" customHeight="1">
      <c r="A323" s="46" t="s">
        <v>204</v>
      </c>
      <c r="B323" s="42"/>
      <c r="C323" s="42"/>
    </row>
    <row r="324" spans="1:3" ht="13.5" customHeight="1">
      <c r="A324" s="46" t="s">
        <v>205</v>
      </c>
      <c r="B324" s="42"/>
      <c r="C324" s="42"/>
    </row>
    <row r="325" spans="1:3" ht="13.5" customHeight="1">
      <c r="A325" s="46" t="s">
        <v>375</v>
      </c>
      <c r="B325" s="42"/>
      <c r="C325" s="42"/>
    </row>
    <row r="326" spans="1:3" ht="13.5" customHeight="1">
      <c r="A326" s="46" t="s">
        <v>270</v>
      </c>
      <c r="B326" s="42"/>
      <c r="C326" s="42"/>
    </row>
    <row r="327" spans="1:3" ht="13.5" customHeight="1">
      <c r="A327" s="46" t="s">
        <v>223</v>
      </c>
      <c r="B327" s="42"/>
      <c r="C327" s="42"/>
    </row>
    <row r="328" spans="1:4" ht="13.5" customHeight="1">
      <c r="A328" s="46" t="s">
        <v>210</v>
      </c>
      <c r="B328" s="42"/>
      <c r="C328" s="42"/>
      <c r="D328" s="39"/>
    </row>
    <row r="329" spans="1:3" ht="13.5" customHeight="1">
      <c r="A329" s="46" t="s">
        <v>355</v>
      </c>
      <c r="B329" s="42" t="s">
        <v>380</v>
      </c>
      <c r="C329" s="42"/>
    </row>
    <row r="330" spans="1:3" ht="13.5" customHeight="1">
      <c r="A330" s="46" t="s">
        <v>331</v>
      </c>
      <c r="B330" s="42"/>
      <c r="C330" s="42"/>
    </row>
    <row r="331" spans="1:3" ht="13.5" customHeight="1">
      <c r="A331" s="46" t="s">
        <v>332</v>
      </c>
      <c r="B331" s="42"/>
      <c r="C331" s="42"/>
    </row>
    <row r="332" spans="1:3" ht="13.5" customHeight="1">
      <c r="A332" s="46" t="s">
        <v>208</v>
      </c>
      <c r="B332" s="42"/>
      <c r="C332" s="42"/>
    </row>
    <row r="333" spans="1:3" ht="13.5" customHeight="1">
      <c r="A333" s="46" t="s">
        <v>209</v>
      </c>
      <c r="B333" s="42"/>
      <c r="C333" s="42"/>
    </row>
    <row r="334" spans="1:3" ht="13.5" customHeight="1">
      <c r="A334" s="46" t="s">
        <v>23</v>
      </c>
      <c r="B334" s="42"/>
      <c r="C334" s="42"/>
    </row>
    <row r="335" spans="1:3" ht="13.5" customHeight="1">
      <c r="A335" s="46" t="s">
        <v>318</v>
      </c>
      <c r="B335" s="42" t="s">
        <v>380</v>
      </c>
      <c r="C335" s="42" t="s">
        <v>380</v>
      </c>
    </row>
    <row r="336" spans="1:5" ht="13.5" customHeight="1">
      <c r="A336" s="46" t="s">
        <v>326</v>
      </c>
      <c r="B336" s="42"/>
      <c r="C336" s="42"/>
      <c r="D336" s="40"/>
      <c r="E336" s="36"/>
    </row>
    <row r="337" spans="1:4" ht="13.5" customHeight="1">
      <c r="A337" s="46" t="s">
        <v>247</v>
      </c>
      <c r="B337" s="42"/>
      <c r="C337" s="42"/>
      <c r="D337" s="40"/>
    </row>
    <row r="338" spans="1:13" ht="13.5" customHeight="1">
      <c r="A338" s="46" t="s">
        <v>323</v>
      </c>
      <c r="B338" s="42"/>
      <c r="C338" s="42"/>
      <c r="L338" s="73"/>
      <c r="M338" s="73"/>
    </row>
    <row r="339" spans="1:3" ht="13.5" customHeight="1">
      <c r="A339" s="47" t="s">
        <v>320</v>
      </c>
      <c r="B339" s="42"/>
      <c r="C339" s="42"/>
    </row>
    <row r="340" spans="1:3" ht="13.5" customHeight="1">
      <c r="A340" s="47" t="s">
        <v>321</v>
      </c>
      <c r="B340" s="42"/>
      <c r="C340" s="42"/>
    </row>
    <row r="341" spans="1:3" ht="13.5" customHeight="1">
      <c r="A341" s="46" t="s">
        <v>207</v>
      </c>
      <c r="B341" s="42"/>
      <c r="C341" s="42"/>
    </row>
    <row r="342" spans="1:3" ht="13.5" customHeight="1">
      <c r="A342" s="46" t="s">
        <v>132</v>
      </c>
      <c r="B342" s="42" t="s">
        <v>380</v>
      </c>
      <c r="C342" s="42" t="s">
        <v>380</v>
      </c>
    </row>
    <row r="343" spans="1:3" ht="13.5" customHeight="1">
      <c r="A343" s="44" t="s">
        <v>224</v>
      </c>
      <c r="B343" s="42"/>
      <c r="C343" s="42"/>
    </row>
    <row r="344" spans="1:3" ht="13.5" customHeight="1">
      <c r="A344" s="46" t="s">
        <v>211</v>
      </c>
      <c r="B344" s="42" t="s">
        <v>380</v>
      </c>
      <c r="C344" s="42" t="s">
        <v>380</v>
      </c>
    </row>
    <row r="345" spans="1:3" ht="13.5" customHeight="1">
      <c r="A345" s="46" t="s">
        <v>17</v>
      </c>
      <c r="B345" s="42"/>
      <c r="C345" s="42"/>
    </row>
    <row r="346" spans="1:4" ht="13.5" customHeight="1">
      <c r="A346" s="44" t="s">
        <v>113</v>
      </c>
      <c r="B346" s="42"/>
      <c r="C346" s="55"/>
      <c r="D346" s="37"/>
    </row>
    <row r="347" spans="1:4" ht="13.5" customHeight="1">
      <c r="A347" s="48" t="s">
        <v>114</v>
      </c>
      <c r="B347" s="42"/>
      <c r="C347" s="42"/>
      <c r="D347" s="37"/>
    </row>
    <row r="348" spans="1:4" ht="13.5" customHeight="1">
      <c r="A348" s="46" t="s">
        <v>115</v>
      </c>
      <c r="B348" s="42"/>
      <c r="C348" s="42"/>
      <c r="D348" s="37"/>
    </row>
    <row r="349" spans="1:4" ht="13.5" customHeight="1">
      <c r="A349" s="46" t="s">
        <v>226</v>
      </c>
      <c r="B349" s="42"/>
      <c r="C349" s="42"/>
      <c r="D349" s="37"/>
    </row>
    <row r="350" spans="1:4" ht="13.5" customHeight="1">
      <c r="A350" s="48" t="s">
        <v>93</v>
      </c>
      <c r="B350" s="42"/>
      <c r="C350" s="42"/>
      <c r="D350" s="37"/>
    </row>
    <row r="351" spans="1:4" ht="13.5" customHeight="1">
      <c r="A351" s="46" t="s">
        <v>148</v>
      </c>
      <c r="B351" s="42" t="s">
        <v>380</v>
      </c>
      <c r="C351" s="42"/>
      <c r="D351" s="37"/>
    </row>
    <row r="352" spans="1:4" ht="13.5" customHeight="1">
      <c r="A352" s="46" t="s">
        <v>226</v>
      </c>
      <c r="B352" s="42"/>
      <c r="C352" s="42"/>
      <c r="D352" s="37"/>
    </row>
    <row r="353" spans="1:4" ht="13.5" customHeight="1">
      <c r="A353" s="48" t="s">
        <v>56</v>
      </c>
      <c r="B353" s="42"/>
      <c r="C353" s="42"/>
      <c r="D353" s="37"/>
    </row>
    <row r="354" spans="1:4" ht="13.5" customHeight="1">
      <c r="A354" s="46" t="s">
        <v>149</v>
      </c>
      <c r="B354" s="42" t="s">
        <v>380</v>
      </c>
      <c r="C354" s="42"/>
      <c r="D354" s="37"/>
    </row>
    <row r="355" spans="1:4" ht="13.5" customHeight="1">
      <c r="A355" s="46" t="s">
        <v>226</v>
      </c>
      <c r="B355" s="42"/>
      <c r="C355" s="42"/>
      <c r="D355" s="37"/>
    </row>
    <row r="356" spans="1:4" ht="13.5" customHeight="1">
      <c r="A356" s="48" t="s">
        <v>91</v>
      </c>
      <c r="B356" s="42"/>
      <c r="C356" s="42"/>
      <c r="D356" s="37"/>
    </row>
    <row r="357" spans="1:4" ht="13.5" customHeight="1">
      <c r="A357" s="46" t="s">
        <v>170</v>
      </c>
      <c r="B357" s="42" t="s">
        <v>380</v>
      </c>
      <c r="C357" s="42"/>
      <c r="D357" s="37"/>
    </row>
    <row r="358" spans="1:4" ht="13.5" customHeight="1">
      <c r="A358" s="46" t="s">
        <v>226</v>
      </c>
      <c r="B358" s="42"/>
      <c r="C358" s="42"/>
      <c r="D358" s="37"/>
    </row>
    <row r="359" spans="1:4" ht="13.5" customHeight="1">
      <c r="A359" s="48" t="s">
        <v>116</v>
      </c>
      <c r="B359" s="42"/>
      <c r="C359" s="42"/>
      <c r="D359" s="37"/>
    </row>
    <row r="360" spans="1:4" ht="13.5" customHeight="1">
      <c r="A360" s="46" t="s">
        <v>147</v>
      </c>
      <c r="B360" s="42"/>
      <c r="C360" s="42"/>
      <c r="D360" s="37"/>
    </row>
    <row r="361" spans="1:4" ht="13.5" customHeight="1">
      <c r="A361" s="46" t="s">
        <v>182</v>
      </c>
      <c r="B361" s="42"/>
      <c r="C361" s="42"/>
      <c r="D361" s="37"/>
    </row>
    <row r="362" spans="1:4" ht="13.5" customHeight="1">
      <c r="A362" s="48" t="s">
        <v>117</v>
      </c>
      <c r="B362" s="42"/>
      <c r="C362" s="42"/>
      <c r="D362" s="37"/>
    </row>
    <row r="363" spans="1:4" ht="13.5" customHeight="1">
      <c r="A363" s="46" t="s">
        <v>161</v>
      </c>
      <c r="B363" s="42" t="s">
        <v>380</v>
      </c>
      <c r="C363" s="42"/>
      <c r="D363" s="37"/>
    </row>
    <row r="364" spans="1:4" ht="13.5" customHeight="1">
      <c r="A364" s="46" t="s">
        <v>0</v>
      </c>
      <c r="B364" s="42"/>
      <c r="C364" s="42"/>
      <c r="D364" s="37"/>
    </row>
    <row r="365" spans="1:4" ht="13.5" customHeight="1">
      <c r="A365" s="48" t="s">
        <v>61</v>
      </c>
      <c r="B365" s="42"/>
      <c r="C365" s="42"/>
      <c r="D365" s="37"/>
    </row>
    <row r="366" spans="1:4" ht="13.5" customHeight="1">
      <c r="A366" s="46" t="s">
        <v>177</v>
      </c>
      <c r="B366" s="42" t="s">
        <v>380</v>
      </c>
      <c r="C366" s="42"/>
      <c r="D366" s="37"/>
    </row>
    <row r="367" spans="1:4" ht="13.5" customHeight="1">
      <c r="A367" s="46" t="s">
        <v>226</v>
      </c>
      <c r="B367" s="42"/>
      <c r="C367" s="42"/>
      <c r="D367" s="37"/>
    </row>
    <row r="368" spans="1:4" ht="13.5" customHeight="1">
      <c r="A368" s="48" t="s">
        <v>118</v>
      </c>
      <c r="B368" s="42"/>
      <c r="C368" s="42"/>
      <c r="D368" s="37"/>
    </row>
    <row r="369" spans="1:4" ht="13.5" customHeight="1">
      <c r="A369" s="46" t="s">
        <v>180</v>
      </c>
      <c r="B369" s="42"/>
      <c r="C369" s="42"/>
      <c r="D369" s="37"/>
    </row>
    <row r="370" spans="1:4" ht="13.5" customHeight="1">
      <c r="A370" s="46" t="s">
        <v>273</v>
      </c>
      <c r="B370" s="42"/>
      <c r="C370" s="42"/>
      <c r="D370" s="37"/>
    </row>
    <row r="371" spans="1:4" ht="13.5" customHeight="1">
      <c r="A371" s="46" t="s">
        <v>226</v>
      </c>
      <c r="B371" s="42"/>
      <c r="C371" s="42"/>
      <c r="D371" s="37"/>
    </row>
    <row r="372" spans="1:4" ht="13.5" customHeight="1">
      <c r="A372" s="48" t="s">
        <v>63</v>
      </c>
      <c r="B372" s="42"/>
      <c r="C372" s="42"/>
      <c r="D372" s="37"/>
    </row>
    <row r="373" spans="1:4" ht="13.5" customHeight="1">
      <c r="A373" s="46" t="s">
        <v>215</v>
      </c>
      <c r="B373" s="42" t="s">
        <v>380</v>
      </c>
      <c r="C373" s="42"/>
      <c r="D373" s="37"/>
    </row>
    <row r="374" spans="1:4" ht="13.5" customHeight="1">
      <c r="A374" s="46" t="s">
        <v>226</v>
      </c>
      <c r="B374" s="42"/>
      <c r="C374" s="42"/>
      <c r="D374" s="37"/>
    </row>
    <row r="375" spans="1:4" ht="13.5" customHeight="1">
      <c r="A375" s="48" t="s">
        <v>65</v>
      </c>
      <c r="B375" s="42"/>
      <c r="C375" s="42"/>
      <c r="D375" s="37"/>
    </row>
    <row r="376" spans="1:4" ht="13.5" customHeight="1">
      <c r="A376" s="46" t="s">
        <v>278</v>
      </c>
      <c r="B376" s="42" t="s">
        <v>380</v>
      </c>
      <c r="C376" s="42" t="s">
        <v>380</v>
      </c>
      <c r="D376" s="37"/>
    </row>
    <row r="377" spans="1:4" ht="13.5" customHeight="1">
      <c r="A377" s="46" t="s">
        <v>173</v>
      </c>
      <c r="B377" s="42" t="s">
        <v>380</v>
      </c>
      <c r="C377" s="42"/>
      <c r="D377" s="37"/>
    </row>
    <row r="378" spans="1:4" ht="13.5" customHeight="1">
      <c r="A378" s="46" t="s">
        <v>220</v>
      </c>
      <c r="B378" s="42"/>
      <c r="C378" s="42"/>
      <c r="D378" s="37"/>
    </row>
    <row r="379" spans="1:4" ht="13.5" customHeight="1">
      <c r="A379" s="46" t="s">
        <v>216</v>
      </c>
      <c r="B379" s="42" t="s">
        <v>380</v>
      </c>
      <c r="C379" s="42"/>
      <c r="D379" s="37"/>
    </row>
    <row r="380" spans="1:4" ht="13.5" customHeight="1">
      <c r="A380" s="46" t="s">
        <v>174</v>
      </c>
      <c r="B380" s="42" t="s">
        <v>380</v>
      </c>
      <c r="C380" s="42"/>
      <c r="D380" s="37"/>
    </row>
    <row r="381" spans="1:4" ht="13.5" customHeight="1">
      <c r="A381" s="46" t="s">
        <v>79</v>
      </c>
      <c r="B381" s="42"/>
      <c r="C381" s="42"/>
      <c r="D381" s="37"/>
    </row>
    <row r="382" spans="1:4" ht="13.5" customHeight="1">
      <c r="A382" s="46" t="s">
        <v>14</v>
      </c>
      <c r="B382" s="42"/>
      <c r="C382" s="42"/>
      <c r="D382" s="37"/>
    </row>
    <row r="383" spans="1:4" ht="13.5" customHeight="1">
      <c r="A383" s="46" t="s">
        <v>172</v>
      </c>
      <c r="B383" s="42"/>
      <c r="C383" s="42"/>
      <c r="D383" s="37"/>
    </row>
    <row r="384" spans="1:4" ht="13.5" customHeight="1">
      <c r="A384" s="46" t="s">
        <v>5</v>
      </c>
      <c r="B384" s="42"/>
      <c r="C384" s="42"/>
      <c r="D384" s="37"/>
    </row>
    <row r="385" spans="1:4" ht="13.5" customHeight="1">
      <c r="A385" s="46" t="s">
        <v>226</v>
      </c>
      <c r="B385" s="42"/>
      <c r="C385" s="42"/>
      <c r="D385" s="37"/>
    </row>
    <row r="386" spans="1:4" ht="13.5" customHeight="1">
      <c r="A386" s="46" t="s">
        <v>15</v>
      </c>
      <c r="B386" s="42"/>
      <c r="C386" s="42"/>
      <c r="D386" s="37"/>
    </row>
    <row r="387" spans="1:4" ht="13.5" customHeight="1">
      <c r="A387" s="46" t="s">
        <v>16</v>
      </c>
      <c r="B387" s="42" t="s">
        <v>380</v>
      </c>
      <c r="C387" s="42"/>
      <c r="D387" s="37"/>
    </row>
    <row r="388" spans="1:4" ht="13.5" customHeight="1">
      <c r="A388" s="46" t="s">
        <v>197</v>
      </c>
      <c r="B388" s="42"/>
      <c r="C388" s="42"/>
      <c r="D388" s="37"/>
    </row>
    <row r="389" spans="1:4" ht="13.5" customHeight="1">
      <c r="A389" s="46" t="s">
        <v>153</v>
      </c>
      <c r="B389" s="42"/>
      <c r="C389" s="42"/>
      <c r="D389" s="37"/>
    </row>
    <row r="390" spans="1:4" ht="13.5" customHeight="1">
      <c r="A390" s="46" t="s">
        <v>164</v>
      </c>
      <c r="B390" s="42"/>
      <c r="C390" s="42"/>
      <c r="D390" s="37"/>
    </row>
    <row r="391" spans="1:4" ht="13.5" customHeight="1">
      <c r="A391" s="46" t="s">
        <v>198</v>
      </c>
      <c r="B391" s="42"/>
      <c r="C391" s="42"/>
      <c r="D391" s="37"/>
    </row>
    <row r="392" spans="1:4" ht="13.5" customHeight="1">
      <c r="A392" s="46" t="s">
        <v>371</v>
      </c>
      <c r="B392" s="42" t="s">
        <v>380</v>
      </c>
      <c r="C392" s="42" t="s">
        <v>380</v>
      </c>
      <c r="D392" s="37"/>
    </row>
    <row r="393" spans="1:4" ht="13.5" customHeight="1">
      <c r="A393" s="46" t="s">
        <v>359</v>
      </c>
      <c r="B393" s="42"/>
      <c r="C393" s="42"/>
      <c r="D393" s="37"/>
    </row>
    <row r="394" spans="1:3" ht="13.5" customHeight="1">
      <c r="A394" s="46" t="s">
        <v>12</v>
      </c>
      <c r="B394" s="42"/>
      <c r="C394" s="42"/>
    </row>
  </sheetData>
  <sheetProtection/>
  <mergeCells count="3">
    <mergeCell ref="L338:M338"/>
    <mergeCell ref="A1:C1"/>
    <mergeCell ref="A194:B194"/>
  </mergeCells>
  <printOptions/>
  <pageMargins left="0.7086614173228347" right="0.7086614173228347" top="0.7480314960629921" bottom="0.7480314960629921" header="0.31496062992125984" footer="0.31496062992125984"/>
  <pageSetup fitToHeight="2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htat.xls</dc:title>
  <dc:subject/>
  <dc:creator>Игорь Агамирзян</dc:creator>
  <cp:keywords/>
  <dc:description/>
  <cp:lastModifiedBy>user</cp:lastModifiedBy>
  <cp:lastPrinted>2019-10-01T07:49:09Z</cp:lastPrinted>
  <dcterms:created xsi:type="dcterms:W3CDTF">2003-11-14T03:05:35Z</dcterms:created>
  <dcterms:modified xsi:type="dcterms:W3CDTF">2020-03-06T01:26:52Z</dcterms:modified>
  <cp:category/>
  <cp:version/>
  <cp:contentType/>
  <cp:contentStatus/>
</cp:coreProperties>
</file>